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10" windowHeight="11610"/>
  </bookViews>
  <sheets>
    <sheet name="地理师范" sheetId="1" r:id="rId1"/>
    <sheet name="地信" sheetId="2" r:id="rId2"/>
    <sheet name="环科" sheetId="3" r:id="rId3"/>
  </sheets>
  <externalReferences>
    <externalReference r:id="rId4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4"/>
  <c r="K5"/>
  <c r="K6"/>
  <c r="K10"/>
  <c r="K7"/>
  <c r="K12"/>
  <c r="K8"/>
  <c r="K13"/>
  <c r="K16"/>
  <c r="K17"/>
  <c r="K14"/>
  <c r="K9"/>
  <c r="K19"/>
  <c r="K22"/>
  <c r="K15"/>
  <c r="K18"/>
  <c r="K26"/>
  <c r="K23"/>
  <c r="K11"/>
  <c r="K21"/>
  <c r="K30"/>
  <c r="K27"/>
  <c r="K20"/>
  <c r="K35"/>
  <c r="K24"/>
  <c r="K37"/>
  <c r="K29"/>
  <c r="K34"/>
  <c r="K28"/>
  <c r="K33"/>
  <c r="K25"/>
  <c r="K38"/>
  <c r="K32"/>
  <c r="K36"/>
  <c r="K40"/>
  <c r="K31"/>
  <c r="K51"/>
  <c r="K43"/>
  <c r="K46"/>
  <c r="K47"/>
  <c r="K42"/>
  <c r="K41"/>
  <c r="K45"/>
  <c r="K39"/>
  <c r="K44"/>
  <c r="K52"/>
  <c r="K53"/>
  <c r="K49"/>
  <c r="K48"/>
  <c r="K50"/>
  <c r="K4"/>
  <c r="M5" i="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4"/>
  <c r="K6"/>
  <c r="K5"/>
  <c r="K7"/>
  <c r="K14"/>
  <c r="K13"/>
  <c r="K8"/>
  <c r="K11"/>
  <c r="K9"/>
  <c r="K12"/>
  <c r="K10"/>
  <c r="K17"/>
  <c r="K15"/>
  <c r="K18"/>
  <c r="K20"/>
  <c r="K21"/>
  <c r="K19"/>
  <c r="K22"/>
  <c r="K23"/>
  <c r="K26"/>
  <c r="K25"/>
  <c r="K29"/>
  <c r="K24"/>
  <c r="K35"/>
  <c r="K28"/>
  <c r="K27"/>
  <c r="K30"/>
  <c r="K16"/>
  <c r="K32"/>
  <c r="K33"/>
  <c r="K31"/>
  <c r="K34"/>
  <c r="K4"/>
  <c r="M37" i="1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5"/>
  <c r="M6"/>
  <c r="M7"/>
  <c r="M4"/>
  <c r="I6"/>
  <c r="I7"/>
  <c r="I5"/>
  <c r="I17"/>
  <c r="I8"/>
  <c r="I15"/>
  <c r="I27"/>
  <c r="I10"/>
  <c r="I21"/>
  <c r="I14"/>
  <c r="I16"/>
  <c r="I9"/>
  <c r="I18"/>
  <c r="I23"/>
  <c r="I19"/>
  <c r="I33"/>
  <c r="I45"/>
  <c r="I62"/>
  <c r="I36"/>
  <c r="I28"/>
  <c r="I11"/>
  <c r="I22"/>
  <c r="I29"/>
  <c r="I20"/>
  <c r="I41"/>
  <c r="I46"/>
  <c r="I35"/>
  <c r="I42"/>
  <c r="I50"/>
  <c r="I38"/>
  <c r="I30"/>
  <c r="I26"/>
  <c r="I12"/>
  <c r="I48"/>
  <c r="I49"/>
  <c r="I34"/>
  <c r="I39"/>
  <c r="I13"/>
  <c r="I31"/>
  <c r="I56"/>
  <c r="I40"/>
  <c r="I71"/>
  <c r="I25"/>
  <c r="I43"/>
  <c r="I44"/>
  <c r="I68"/>
  <c r="I24"/>
  <c r="I55"/>
  <c r="I65"/>
  <c r="I63"/>
  <c r="I54"/>
  <c r="I47"/>
  <c r="I57"/>
  <c r="I58"/>
  <c r="I78"/>
  <c r="I52"/>
  <c r="I59"/>
  <c r="I32"/>
  <c r="I60"/>
  <c r="I51"/>
  <c r="I61"/>
  <c r="I75"/>
  <c r="I64"/>
  <c r="I76"/>
  <c r="I69"/>
  <c r="I66"/>
  <c r="I67"/>
  <c r="I53"/>
  <c r="I72"/>
  <c r="I82"/>
  <c r="I81"/>
  <c r="I74"/>
  <c r="I70"/>
  <c r="I73"/>
  <c r="I79"/>
  <c r="I86"/>
  <c r="I85"/>
  <c r="I88"/>
  <c r="I80"/>
  <c r="I83"/>
  <c r="I84"/>
  <c r="I87"/>
  <c r="I4"/>
</calcChain>
</file>

<file path=xl/connections.xml><?xml version="1.0" encoding="utf-8"?>
<connections xmlns="http://schemas.openxmlformats.org/spreadsheetml/2006/main">
  <connection id="1" keepAlive="1" name="查询 - 123" description="与工作簿中“123”查询的连接。" type="5" refreshedVersion="0" background="1">
    <dbPr connection="Provider=Microsoft.Mashup.OleDb.1;Data Source=$Workbook$;Location=123;Extended Properties=&quot;&quot;" command="SELECT * FROM [123]"/>
  </connection>
  <connection id="2" keepAlive="1" name="查询 - 123 (2)" description="与工作簿中“123 (2)”查询的连接。" type="5" refreshedVersion="8" background="1" saveData="1">
    <dbPr connection="Provider=Microsoft.Mashup.OleDb.1;Data Source=$Workbook$;Location=&quot;123 (2)&quot;;Extended Properties=&quot;&quot;" command="SELECT * FROM [123 (2)]"/>
  </connection>
  <connection id="3" keepAlive="1" name="查询 - 123 (3)" description="与工作簿中“123 (3)”查询的连接。" type="5" refreshedVersion="0" background="1">
    <dbPr connection="Provider=Microsoft.Mashup.OleDb.1;Data Source=$Workbook$;Location=&quot;123 (3)&quot;;Extended Properties=&quot;&quot;" command="SELECT * FROM [123 (3)]"/>
  </connection>
  <connection id="4" keepAlive="1" name="查询 - 123 (4)" description="与工作簿中“123 (4)”查询的连接。" type="5" refreshedVersion="0" background="1">
    <dbPr connection="Provider=Microsoft.Mashup.OleDb.1;Data Source=$Workbook$;Location=&quot;123 (4)&quot;;Extended Properties=&quot;&quot;" command="SELECT * FROM [123 (4)]"/>
  </connection>
</connections>
</file>

<file path=xl/sharedStrings.xml><?xml version="1.0" encoding="utf-8"?>
<sst xmlns="http://schemas.openxmlformats.org/spreadsheetml/2006/main" count="554" uniqueCount="194">
  <si>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</si>
  <si>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</si>
  <si>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</si>
  <si>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</si>
  <si>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</si>
  <si>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</si>
  <si>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</si>
  <si>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</si>
  <si>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</si>
  <si>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</si>
  <si>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</si>
  <si>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</si>
  <si>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</si>
  <si>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</si>
  <si>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</si>
  <si>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</si>
  <si>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石沛鑫</t>
  </si>
  <si>
    <t>刘璇</t>
  </si>
  <si>
    <t>1921110137D</t>
    <phoneticPr fontId="7" type="noConversion"/>
  </si>
  <si>
    <t>1921110195D</t>
    <phoneticPr fontId="7" type="noConversion"/>
  </si>
  <si>
    <t>地理师范19</t>
  </si>
  <si>
    <t>地理师范19</t>
    <phoneticPr fontId="7" type="noConversion"/>
  </si>
  <si>
    <t>是</t>
    <phoneticPr fontId="7" type="noConversion"/>
  </si>
  <si>
    <t>否</t>
    <phoneticPr fontId="7" type="noConversion"/>
  </si>
  <si>
    <r>
      <rPr>
        <sz val="11"/>
        <rFont val="等线"/>
        <family val="3"/>
        <charset val="134"/>
      </rPr>
      <t>蒯祥</t>
    </r>
  </si>
  <si>
    <r>
      <rPr>
        <sz val="11"/>
        <rFont val="等线"/>
        <family val="3"/>
        <charset val="134"/>
      </rPr>
      <t>沈阳</t>
    </r>
  </si>
  <si>
    <r>
      <rPr>
        <sz val="11"/>
        <rFont val="等线"/>
        <family val="3"/>
        <charset val="134"/>
      </rPr>
      <t>嬴萍丽</t>
    </r>
  </si>
  <si>
    <r>
      <rPr>
        <sz val="11"/>
        <rFont val="等线"/>
        <family val="3"/>
        <charset val="134"/>
      </rPr>
      <t>周颖</t>
    </r>
  </si>
  <si>
    <r>
      <rPr>
        <sz val="11"/>
        <rFont val="等线"/>
        <family val="3"/>
        <charset val="134"/>
      </rPr>
      <t>孙永龙</t>
    </r>
  </si>
  <si>
    <r>
      <rPr>
        <sz val="11"/>
        <rFont val="等线"/>
        <family val="3"/>
        <charset val="134"/>
      </rPr>
      <t>付天祥</t>
    </r>
  </si>
  <si>
    <r>
      <rPr>
        <sz val="11"/>
        <rFont val="等线"/>
        <family val="3"/>
        <charset val="134"/>
      </rPr>
      <t>沈祎祺</t>
    </r>
  </si>
  <si>
    <r>
      <rPr>
        <sz val="11"/>
        <rFont val="等线"/>
        <family val="3"/>
        <charset val="134"/>
      </rPr>
      <t>葛颖</t>
    </r>
  </si>
  <si>
    <r>
      <rPr>
        <sz val="11"/>
        <rFont val="等线"/>
        <family val="3"/>
        <charset val="134"/>
      </rPr>
      <t>王嘉崟</t>
    </r>
  </si>
  <si>
    <r>
      <rPr>
        <sz val="11"/>
        <rFont val="等线"/>
        <family val="3"/>
        <charset val="134"/>
      </rPr>
      <t>夏宇欣</t>
    </r>
  </si>
  <si>
    <r>
      <rPr>
        <sz val="11"/>
        <rFont val="等线"/>
        <family val="3"/>
        <charset val="134"/>
      </rPr>
      <t>王东明</t>
    </r>
  </si>
  <si>
    <r>
      <rPr>
        <sz val="11"/>
        <rFont val="等线"/>
        <family val="3"/>
        <charset val="134"/>
      </rPr>
      <t>周淏沄</t>
    </r>
  </si>
  <si>
    <r>
      <rPr>
        <sz val="11"/>
        <rFont val="等线"/>
        <family val="3"/>
        <charset val="134"/>
      </rPr>
      <t>施沪静</t>
    </r>
  </si>
  <si>
    <r>
      <rPr>
        <sz val="11"/>
        <rFont val="等线"/>
        <family val="3"/>
        <charset val="134"/>
      </rPr>
      <t>黄珂仪</t>
    </r>
  </si>
  <si>
    <r>
      <rPr>
        <sz val="11"/>
        <rFont val="等线"/>
        <family val="3"/>
        <charset val="134"/>
      </rPr>
      <t>罗雪琳</t>
    </r>
  </si>
  <si>
    <r>
      <rPr>
        <sz val="11"/>
        <rFont val="等线"/>
        <family val="3"/>
        <charset val="134"/>
      </rPr>
      <t>陈洁</t>
    </r>
  </si>
  <si>
    <r>
      <rPr>
        <sz val="11"/>
        <rFont val="等线"/>
        <family val="3"/>
        <charset val="134"/>
      </rPr>
      <t>沈韵</t>
    </r>
  </si>
  <si>
    <r>
      <rPr>
        <sz val="11"/>
        <rFont val="等线"/>
        <family val="3"/>
        <charset val="134"/>
      </rPr>
      <t>蒋硕</t>
    </r>
  </si>
  <si>
    <r>
      <rPr>
        <sz val="11"/>
        <rFont val="等线"/>
        <family val="3"/>
        <charset val="134"/>
      </rPr>
      <t>李婧瑶</t>
    </r>
  </si>
  <si>
    <r>
      <rPr>
        <sz val="11"/>
        <rFont val="等线"/>
        <family val="3"/>
        <charset val="134"/>
      </rPr>
      <t>王婧茹</t>
    </r>
  </si>
  <si>
    <r>
      <rPr>
        <sz val="11"/>
        <rFont val="等线"/>
        <family val="3"/>
        <charset val="134"/>
      </rPr>
      <t>童话</t>
    </r>
  </si>
  <si>
    <r>
      <rPr>
        <sz val="11"/>
        <rFont val="等线"/>
        <family val="3"/>
        <charset val="134"/>
      </rPr>
      <t>卞露</t>
    </r>
  </si>
  <si>
    <r>
      <rPr>
        <sz val="11"/>
        <rFont val="等线"/>
        <family val="3"/>
        <charset val="134"/>
      </rPr>
      <t>岳珂同</t>
    </r>
  </si>
  <si>
    <r>
      <rPr>
        <sz val="11"/>
        <rFont val="等线"/>
        <family val="3"/>
        <charset val="134"/>
      </rPr>
      <t>徐相宜</t>
    </r>
  </si>
  <si>
    <r>
      <rPr>
        <sz val="11"/>
        <rFont val="等线"/>
        <family val="3"/>
        <charset val="134"/>
      </rPr>
      <t>汤诚禹</t>
    </r>
  </si>
  <si>
    <r>
      <rPr>
        <sz val="11"/>
        <rFont val="等线"/>
        <family val="3"/>
        <charset val="134"/>
      </rPr>
      <t>周晓榛</t>
    </r>
  </si>
  <si>
    <r>
      <rPr>
        <sz val="11"/>
        <rFont val="等线"/>
        <family val="3"/>
        <charset val="134"/>
      </rPr>
      <t>卢诗语</t>
    </r>
  </si>
  <si>
    <r>
      <rPr>
        <sz val="11"/>
        <rFont val="等线"/>
        <family val="3"/>
        <charset val="134"/>
      </rPr>
      <t>蒋伟</t>
    </r>
  </si>
  <si>
    <r>
      <rPr>
        <sz val="11"/>
        <rFont val="等线"/>
        <family val="3"/>
        <charset val="134"/>
      </rPr>
      <t>乔梅玲</t>
    </r>
  </si>
  <si>
    <r>
      <rPr>
        <sz val="11"/>
        <rFont val="等线"/>
        <family val="3"/>
        <charset val="134"/>
      </rPr>
      <t>章珂璇</t>
    </r>
  </si>
  <si>
    <r>
      <rPr>
        <sz val="11"/>
        <rFont val="等线"/>
        <family val="3"/>
        <charset val="134"/>
      </rPr>
      <t>徐飞跃</t>
    </r>
  </si>
  <si>
    <r>
      <rPr>
        <sz val="11"/>
        <rFont val="等线"/>
        <family val="3"/>
        <charset val="134"/>
      </rPr>
      <t>洪子涵</t>
    </r>
  </si>
  <si>
    <r>
      <rPr>
        <sz val="11"/>
        <rFont val="等线"/>
        <family val="3"/>
        <charset val="134"/>
      </rPr>
      <t>谭颖艺</t>
    </r>
  </si>
  <si>
    <r>
      <rPr>
        <sz val="11"/>
        <rFont val="等线"/>
        <family val="3"/>
        <charset val="134"/>
      </rPr>
      <t>王钰</t>
    </r>
  </si>
  <si>
    <r>
      <rPr>
        <sz val="11"/>
        <rFont val="等线"/>
        <family val="3"/>
        <charset val="134"/>
      </rPr>
      <t>管彤</t>
    </r>
  </si>
  <si>
    <r>
      <rPr>
        <sz val="11"/>
        <rFont val="等线"/>
        <family val="3"/>
        <charset val="134"/>
      </rPr>
      <t>周陈</t>
    </r>
  </si>
  <si>
    <r>
      <rPr>
        <sz val="11"/>
        <rFont val="等线"/>
        <family val="3"/>
        <charset val="134"/>
      </rPr>
      <t>聂运欣</t>
    </r>
  </si>
  <si>
    <r>
      <rPr>
        <sz val="11"/>
        <rFont val="等线"/>
        <family val="3"/>
        <charset val="134"/>
      </rPr>
      <t>许诗洁</t>
    </r>
  </si>
  <si>
    <r>
      <rPr>
        <sz val="11"/>
        <rFont val="等线"/>
        <family val="3"/>
        <charset val="134"/>
      </rPr>
      <t>娄宇凌</t>
    </r>
  </si>
  <si>
    <r>
      <rPr>
        <sz val="11"/>
        <rFont val="等线"/>
        <family val="3"/>
        <charset val="134"/>
      </rPr>
      <t>邓欣宇</t>
    </r>
  </si>
  <si>
    <r>
      <rPr>
        <sz val="11"/>
        <rFont val="等线"/>
        <family val="3"/>
        <charset val="134"/>
      </rPr>
      <t>丁思婕</t>
    </r>
  </si>
  <si>
    <r>
      <rPr>
        <sz val="11"/>
        <rFont val="等线"/>
        <family val="3"/>
        <charset val="134"/>
      </rPr>
      <t>张智星</t>
    </r>
  </si>
  <si>
    <r>
      <rPr>
        <sz val="11"/>
        <rFont val="等线"/>
        <family val="3"/>
        <charset val="134"/>
      </rPr>
      <t>阎雨琦</t>
    </r>
  </si>
  <si>
    <r>
      <rPr>
        <sz val="11"/>
        <rFont val="等线"/>
        <family val="3"/>
        <charset val="134"/>
      </rPr>
      <t>冯静怡</t>
    </r>
  </si>
  <si>
    <r>
      <rPr>
        <sz val="11"/>
        <rFont val="等线"/>
        <family val="3"/>
        <charset val="134"/>
      </rPr>
      <t>葛旻</t>
    </r>
  </si>
  <si>
    <r>
      <rPr>
        <sz val="11"/>
        <rFont val="等线"/>
        <family val="3"/>
        <charset val="134"/>
      </rPr>
      <t>徐璐</t>
    </r>
  </si>
  <si>
    <r>
      <rPr>
        <sz val="11"/>
        <rFont val="等线"/>
        <family val="3"/>
        <charset val="134"/>
      </rPr>
      <t>师霄</t>
    </r>
  </si>
  <si>
    <r>
      <rPr>
        <sz val="11"/>
        <rFont val="等线"/>
        <family val="3"/>
        <charset val="134"/>
      </rPr>
      <t>崔洁</t>
    </r>
  </si>
  <si>
    <r>
      <rPr>
        <sz val="11"/>
        <rFont val="等线"/>
        <family val="3"/>
        <charset val="134"/>
      </rPr>
      <t>张天越</t>
    </r>
  </si>
  <si>
    <r>
      <rPr>
        <sz val="11"/>
        <rFont val="等线"/>
        <family val="3"/>
        <charset val="134"/>
      </rPr>
      <t>姜颖</t>
    </r>
  </si>
  <si>
    <r>
      <rPr>
        <sz val="11"/>
        <rFont val="等线"/>
        <family val="3"/>
        <charset val="134"/>
      </rPr>
      <t>马新宇</t>
    </r>
  </si>
  <si>
    <r>
      <rPr>
        <sz val="11"/>
        <rFont val="等线"/>
        <family val="3"/>
        <charset val="134"/>
      </rPr>
      <t>徐嘉</t>
    </r>
  </si>
  <si>
    <r>
      <rPr>
        <sz val="11"/>
        <rFont val="等线"/>
        <family val="3"/>
        <charset val="134"/>
      </rPr>
      <t>陆瑶</t>
    </r>
  </si>
  <si>
    <r>
      <rPr>
        <sz val="11"/>
        <rFont val="等线"/>
        <family val="3"/>
        <charset val="134"/>
      </rPr>
      <t>王春曼</t>
    </r>
  </si>
  <si>
    <r>
      <rPr>
        <sz val="11"/>
        <rFont val="等线"/>
        <family val="3"/>
        <charset val="134"/>
      </rPr>
      <t>徐菲泽</t>
    </r>
  </si>
  <si>
    <r>
      <rPr>
        <sz val="11"/>
        <rFont val="等线"/>
        <family val="3"/>
        <charset val="134"/>
      </rPr>
      <t>羊羽雯</t>
    </r>
  </si>
  <si>
    <r>
      <rPr>
        <sz val="11"/>
        <rFont val="等线"/>
        <family val="3"/>
        <charset val="134"/>
      </rPr>
      <t>陆彦衡</t>
    </r>
  </si>
  <si>
    <r>
      <rPr>
        <sz val="11"/>
        <rFont val="等线"/>
        <family val="3"/>
        <charset val="134"/>
      </rPr>
      <t>车婧</t>
    </r>
  </si>
  <si>
    <r>
      <rPr>
        <sz val="11"/>
        <rFont val="等线"/>
        <family val="3"/>
        <charset val="134"/>
      </rPr>
      <t>王诗琪</t>
    </r>
  </si>
  <si>
    <r>
      <rPr>
        <sz val="11"/>
        <rFont val="等线"/>
        <family val="3"/>
        <charset val="134"/>
      </rPr>
      <t>高媛媛</t>
    </r>
  </si>
  <si>
    <r>
      <rPr>
        <sz val="11"/>
        <rFont val="等线"/>
        <family val="3"/>
        <charset val="134"/>
      </rPr>
      <t>李杨梅</t>
    </r>
  </si>
  <si>
    <r>
      <rPr>
        <sz val="11"/>
        <rFont val="等线"/>
        <family val="3"/>
        <charset val="134"/>
      </rPr>
      <t>吴小天</t>
    </r>
  </si>
  <si>
    <r>
      <rPr>
        <sz val="11"/>
        <rFont val="等线"/>
        <family val="3"/>
        <charset val="134"/>
      </rPr>
      <t>秦昊</t>
    </r>
  </si>
  <si>
    <r>
      <rPr>
        <sz val="11"/>
        <rFont val="等线"/>
        <family val="3"/>
        <charset val="134"/>
      </rPr>
      <t>梁晓瑛</t>
    </r>
  </si>
  <si>
    <r>
      <rPr>
        <sz val="11"/>
        <rFont val="等线"/>
        <family val="3"/>
        <charset val="134"/>
      </rPr>
      <t>顾陆宁</t>
    </r>
  </si>
  <si>
    <r>
      <rPr>
        <sz val="11"/>
        <rFont val="等线"/>
        <family val="3"/>
        <charset val="134"/>
      </rPr>
      <t>龚泽扬</t>
    </r>
  </si>
  <si>
    <r>
      <rPr>
        <sz val="11"/>
        <rFont val="等线"/>
        <family val="3"/>
        <charset val="134"/>
      </rPr>
      <t>夏雨</t>
    </r>
  </si>
  <si>
    <r>
      <rPr>
        <sz val="11"/>
        <rFont val="等线"/>
        <family val="3"/>
        <charset val="134"/>
      </rPr>
      <t>史晨阳</t>
    </r>
  </si>
  <si>
    <r>
      <rPr>
        <sz val="11"/>
        <rFont val="等线"/>
        <family val="3"/>
        <charset val="134"/>
      </rPr>
      <t>沈昕睿</t>
    </r>
  </si>
  <si>
    <r>
      <rPr>
        <sz val="11"/>
        <rFont val="等线"/>
        <family val="3"/>
        <charset val="134"/>
      </rPr>
      <t>祁天鼎</t>
    </r>
  </si>
  <si>
    <r>
      <rPr>
        <sz val="11"/>
        <rFont val="等线"/>
        <family val="3"/>
        <charset val="134"/>
      </rPr>
      <t>李润</t>
    </r>
  </si>
  <si>
    <r>
      <rPr>
        <sz val="11"/>
        <rFont val="等线"/>
        <family val="3"/>
        <charset val="134"/>
      </rPr>
      <t>毛俊松</t>
    </r>
  </si>
  <si>
    <r>
      <rPr>
        <sz val="11"/>
        <rFont val="等线"/>
        <family val="3"/>
        <charset val="134"/>
      </rPr>
      <t>王宇</t>
    </r>
  </si>
  <si>
    <r>
      <rPr>
        <sz val="11"/>
        <rFont val="等线"/>
        <family val="3"/>
        <charset val="134"/>
      </rPr>
      <t>苏发泽</t>
    </r>
  </si>
  <si>
    <r>
      <rPr>
        <sz val="11"/>
        <rFont val="等线"/>
        <family val="3"/>
        <charset val="134"/>
      </rPr>
      <t>张彦龙</t>
    </r>
  </si>
  <si>
    <r>
      <rPr>
        <sz val="11"/>
        <rFont val="等线"/>
        <family val="3"/>
        <charset val="134"/>
      </rPr>
      <t>王金江</t>
    </r>
  </si>
  <si>
    <r>
      <rPr>
        <sz val="11"/>
        <rFont val="等线"/>
        <family val="3"/>
        <charset val="134"/>
      </rPr>
      <t>徐香丽</t>
    </r>
  </si>
  <si>
    <r>
      <rPr>
        <sz val="11"/>
        <rFont val="等线"/>
        <family val="3"/>
        <charset val="134"/>
      </rPr>
      <t>杨航</t>
    </r>
  </si>
  <si>
    <r>
      <rPr>
        <sz val="11"/>
        <rFont val="等线"/>
        <family val="3"/>
        <charset val="134"/>
      </rPr>
      <t>管皖清</t>
    </r>
  </si>
  <si>
    <r>
      <rPr>
        <sz val="11"/>
        <rFont val="等线"/>
        <family val="3"/>
        <charset val="134"/>
      </rPr>
      <t>孙银磊</t>
    </r>
  </si>
  <si>
    <r>
      <rPr>
        <sz val="11"/>
        <rFont val="等线"/>
        <family val="3"/>
        <charset val="134"/>
      </rPr>
      <t>刘畅</t>
    </r>
  </si>
  <si>
    <t>地理信息科学19</t>
  </si>
  <si>
    <t>地理信息科学19</t>
    <phoneticPr fontId="7" type="noConversion"/>
  </si>
  <si>
    <t>王辰怡</t>
  </si>
  <si>
    <t>袁雅欣</t>
  </si>
  <si>
    <t>杨柯</t>
  </si>
  <si>
    <t>张帅倩</t>
  </si>
  <si>
    <t>朱泽群</t>
  </si>
  <si>
    <t>陈稳凯</t>
  </si>
  <si>
    <t>王嘉琦</t>
  </si>
  <si>
    <t>冯雨飘</t>
  </si>
  <si>
    <t>赵凌云</t>
  </si>
  <si>
    <t>冷晒杰</t>
  </si>
  <si>
    <t>林霜</t>
  </si>
  <si>
    <t>赵兴群</t>
  </si>
  <si>
    <t>刘悟</t>
  </si>
  <si>
    <t>高聪</t>
  </si>
  <si>
    <t>张世荣</t>
  </si>
  <si>
    <t>顾杨津</t>
  </si>
  <si>
    <t>孔薇</t>
  </si>
  <si>
    <t>周新</t>
  </si>
  <si>
    <t>刘茜婕</t>
  </si>
  <si>
    <t>范炎琪</t>
  </si>
  <si>
    <t>刘文景</t>
  </si>
  <si>
    <t>姚志伟</t>
  </si>
  <si>
    <t>宋岑雨</t>
  </si>
  <si>
    <t>王维熙</t>
    <phoneticPr fontId="5" type="noConversion"/>
  </si>
  <si>
    <t>任永晖</t>
  </si>
  <si>
    <t>殷浩</t>
  </si>
  <si>
    <t>景文龙</t>
  </si>
  <si>
    <t>张雨轩</t>
  </si>
  <si>
    <t>孔杰</t>
  </si>
  <si>
    <t>钱世天</t>
  </si>
  <si>
    <t>汤江柯</t>
  </si>
  <si>
    <t>吴文超</t>
  </si>
  <si>
    <t>环境科学19</t>
  </si>
  <si>
    <t>环境科学19</t>
    <phoneticPr fontId="7" type="noConversion"/>
  </si>
  <si>
    <t>钱玺亦</t>
    <phoneticPr fontId="5" type="noConversion"/>
  </si>
  <si>
    <t>万少昱</t>
    <phoneticPr fontId="5" type="noConversion"/>
  </si>
  <si>
    <t>郑梦茹</t>
    <phoneticPr fontId="5" type="noConversion"/>
  </si>
  <si>
    <t>魏笑</t>
    <phoneticPr fontId="5" type="noConversion"/>
  </si>
  <si>
    <t>朱潇</t>
    <phoneticPr fontId="5" type="noConversion"/>
  </si>
  <si>
    <t>赵姝彦</t>
    <phoneticPr fontId="5" type="noConversion"/>
  </si>
  <si>
    <t>蒋舒淼</t>
    <phoneticPr fontId="5" type="noConversion"/>
  </si>
  <si>
    <t>陈雨姣</t>
    <phoneticPr fontId="5" type="noConversion"/>
  </si>
  <si>
    <t>李哲鑫</t>
    <phoneticPr fontId="5" type="noConversion"/>
  </si>
  <si>
    <t>姚佳雯</t>
    <phoneticPr fontId="5" type="noConversion"/>
  </si>
  <si>
    <t>韦晓雨</t>
    <phoneticPr fontId="5" type="noConversion"/>
  </si>
  <si>
    <t>许灵逸</t>
    <phoneticPr fontId="5" type="noConversion"/>
  </si>
  <si>
    <t>吴彦</t>
    <phoneticPr fontId="5" type="noConversion"/>
  </si>
  <si>
    <t>罗淑琪</t>
    <phoneticPr fontId="5" type="noConversion"/>
  </si>
  <si>
    <t>范子怡</t>
    <phoneticPr fontId="5" type="noConversion"/>
  </si>
  <si>
    <t>黄萍萍</t>
    <phoneticPr fontId="5" type="noConversion"/>
  </si>
  <si>
    <t>汪智慧</t>
    <phoneticPr fontId="5" type="noConversion"/>
  </si>
  <si>
    <t>段雨诺</t>
    <phoneticPr fontId="5" type="noConversion"/>
  </si>
  <si>
    <t>王佶婧</t>
    <phoneticPr fontId="5" type="noConversion"/>
  </si>
  <si>
    <t>邵惜涯</t>
    <phoneticPr fontId="5" type="noConversion"/>
  </si>
  <si>
    <t>苏家康</t>
    <phoneticPr fontId="5" type="noConversion"/>
  </si>
  <si>
    <t>王韵</t>
    <phoneticPr fontId="5" type="noConversion"/>
  </si>
  <si>
    <t>周彤彤</t>
    <phoneticPr fontId="5" type="noConversion"/>
  </si>
  <si>
    <t>邵佳宁</t>
    <phoneticPr fontId="5" type="noConversion"/>
  </si>
  <si>
    <t>王楠</t>
    <phoneticPr fontId="5" type="noConversion"/>
  </si>
  <si>
    <t>姜逸筠</t>
    <phoneticPr fontId="5" type="noConversion"/>
  </si>
  <si>
    <t>缪坤宏</t>
    <phoneticPr fontId="5" type="noConversion"/>
  </si>
  <si>
    <t>朱永豪</t>
    <phoneticPr fontId="5" type="noConversion"/>
  </si>
  <si>
    <t>刘江敏</t>
    <phoneticPr fontId="5" type="noConversion"/>
  </si>
  <si>
    <t>文泽景</t>
    <phoneticPr fontId="5" type="noConversion"/>
  </si>
  <si>
    <t>陈惜妮</t>
    <phoneticPr fontId="5" type="noConversion"/>
  </si>
  <si>
    <t>赵和凝</t>
    <phoneticPr fontId="5" type="noConversion"/>
  </si>
  <si>
    <t>钱洋洁</t>
    <phoneticPr fontId="5" type="noConversion"/>
  </si>
  <si>
    <t>梅佳雨</t>
    <phoneticPr fontId="5" type="noConversion"/>
  </si>
  <si>
    <t>王志豪</t>
    <phoneticPr fontId="5" type="noConversion"/>
  </si>
  <si>
    <t>赵子月</t>
    <phoneticPr fontId="5" type="noConversion"/>
  </si>
  <si>
    <t>马雅婷</t>
    <phoneticPr fontId="5" type="noConversion"/>
  </si>
  <si>
    <t>张驷强</t>
    <phoneticPr fontId="5" type="noConversion"/>
  </si>
  <si>
    <t>汪日辉</t>
    <phoneticPr fontId="5" type="noConversion"/>
  </si>
  <si>
    <t>程炳哲</t>
    <phoneticPr fontId="5" type="noConversion"/>
  </si>
  <si>
    <t>王东</t>
    <phoneticPr fontId="5" type="noConversion"/>
  </si>
  <si>
    <t>孙仲</t>
    <phoneticPr fontId="5" type="noConversion"/>
  </si>
  <si>
    <t>薛文娟</t>
    <phoneticPr fontId="5" type="noConversion"/>
  </si>
  <si>
    <t>陶怡佳</t>
    <phoneticPr fontId="5" type="noConversion"/>
  </si>
  <si>
    <t>商佳成</t>
    <phoneticPr fontId="5" type="noConversion"/>
  </si>
  <si>
    <t>刘思婕</t>
    <phoneticPr fontId="5" type="noConversion"/>
  </si>
  <si>
    <t>王子琰</t>
    <phoneticPr fontId="5" type="noConversion"/>
  </si>
  <si>
    <t>张荣贵</t>
    <phoneticPr fontId="5" type="noConversion"/>
  </si>
  <si>
    <t>唐傲屹</t>
    <phoneticPr fontId="5" type="noConversion"/>
  </si>
  <si>
    <t>张家梦</t>
    <phoneticPr fontId="5" type="noConversion"/>
  </si>
  <si>
    <r>
      <t>地理科学</t>
    </r>
    <r>
      <rPr>
        <b/>
        <sz val="16"/>
        <rFont val="宋体"/>
        <family val="3"/>
        <charset val="134"/>
      </rPr>
      <t>学院环境科学专业年级推荐2023年免试攻读硕士学位研究生综合测评成绩排名表</t>
    </r>
    <phoneticPr fontId="7" type="noConversion"/>
  </si>
  <si>
    <r>
      <t>地理科学</t>
    </r>
    <r>
      <rPr>
        <b/>
        <sz val="16"/>
        <rFont val="宋体"/>
        <family val="3"/>
        <charset val="134"/>
      </rPr>
      <t>学院地理信息科学专业年级推荐2023年免试攻读硕士学位研究生综合测评成绩排名表</t>
    </r>
    <phoneticPr fontId="7" type="noConversion"/>
  </si>
  <si>
    <r>
      <t>地理科学</t>
    </r>
    <r>
      <rPr>
        <b/>
        <sz val="16"/>
        <rFont val="宋体"/>
        <family val="3"/>
        <charset val="134"/>
      </rPr>
      <t>学院地理师范专业年级推荐2023年免试攻读硕士学位研究生综合测评成绩排名表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</si>
</sst>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name val="宋体"/>
    </font>
    <font>
      <sz val="12"/>
      <name val="宋体"/>
      <family val="3"/>
      <charset val="134"/>
    </font>
    <font>
      <b/>
      <u/>
      <sz val="16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/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4072;19&#32508;&#27979;&#35814;&#34920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计算"/>
      <sheetName val="123"/>
    </sheetNames>
    <sheetDataSet>
      <sheetData sheetId="0"/>
      <sheetData sheetId="1">
        <row r="5">
          <cell r="A5">
            <v>1921110151</v>
          </cell>
          <cell r="B5" t="str">
            <v>嬴萍丽</v>
          </cell>
          <cell r="C5">
            <v>97.879095238095204</v>
          </cell>
        </row>
        <row r="6">
          <cell r="A6">
            <v>1822042009</v>
          </cell>
          <cell r="B6" t="str">
            <v>周颖</v>
          </cell>
          <cell r="C6">
            <v>97.39</v>
          </cell>
        </row>
        <row r="7">
          <cell r="A7">
            <v>1921110143</v>
          </cell>
          <cell r="B7" t="str">
            <v>沈阳</v>
          </cell>
          <cell r="C7">
            <v>96.30952380952381</v>
          </cell>
        </row>
        <row r="8">
          <cell r="A8">
            <v>1921110199</v>
          </cell>
          <cell r="B8" t="str">
            <v>蒯祥</v>
          </cell>
          <cell r="C8">
            <v>96.236839285714296</v>
          </cell>
        </row>
        <row r="9">
          <cell r="A9">
            <v>1921110179</v>
          </cell>
          <cell r="B9" t="str">
            <v>葛颖</v>
          </cell>
          <cell r="C9">
            <v>95.596914285714305</v>
          </cell>
        </row>
        <row r="10">
          <cell r="A10">
            <v>1921110164</v>
          </cell>
          <cell r="B10" t="str">
            <v>孙永龙</v>
          </cell>
          <cell r="C10">
            <v>95.047025714285695</v>
          </cell>
        </row>
        <row r="11">
          <cell r="A11">
            <v>1921110188</v>
          </cell>
          <cell r="B11" t="str">
            <v>付天祥</v>
          </cell>
          <cell r="C11">
            <v>94.755053571428533</v>
          </cell>
        </row>
        <row r="12">
          <cell r="A12">
            <v>1921110130</v>
          </cell>
          <cell r="B12" t="str">
            <v>夏宇欣</v>
          </cell>
          <cell r="C12">
            <v>94.503004761904791</v>
          </cell>
        </row>
        <row r="13">
          <cell r="A13">
            <v>1921110149</v>
          </cell>
          <cell r="B13" t="str">
            <v>沈祎祺</v>
          </cell>
          <cell r="C13">
            <v>94.108928571428564</v>
          </cell>
        </row>
        <row r="14">
          <cell r="A14">
            <v>1921110145</v>
          </cell>
          <cell r="B14" t="str">
            <v>沈韵</v>
          </cell>
          <cell r="C14">
            <v>93.915025</v>
          </cell>
        </row>
        <row r="15">
          <cell r="A15">
            <v>1921110148</v>
          </cell>
          <cell r="B15" t="str">
            <v>王嘉崟</v>
          </cell>
          <cell r="C15">
            <v>92.780202380952346</v>
          </cell>
        </row>
        <row r="16">
          <cell r="A16">
            <v>1921110184</v>
          </cell>
          <cell r="B16" t="str">
            <v>施沪静</v>
          </cell>
          <cell r="C16">
            <v>92.744926190476178</v>
          </cell>
        </row>
        <row r="17">
          <cell r="A17">
            <v>1921110132</v>
          </cell>
          <cell r="B17" t="str">
            <v>罗雪琳</v>
          </cell>
          <cell r="C17">
            <v>92.664547619047653</v>
          </cell>
        </row>
        <row r="18">
          <cell r="A18">
            <v>1815031056</v>
          </cell>
          <cell r="B18" t="str">
            <v>王东明</v>
          </cell>
          <cell r="C18">
            <v>91.815613636363622</v>
          </cell>
        </row>
        <row r="19">
          <cell r="A19">
            <v>1921110150</v>
          </cell>
          <cell r="B19" t="str">
            <v>卞露</v>
          </cell>
          <cell r="C19">
            <v>91.558630952380966</v>
          </cell>
        </row>
        <row r="20">
          <cell r="A20">
            <v>1921110187</v>
          </cell>
          <cell r="B20" t="str">
            <v>陈洁</v>
          </cell>
          <cell r="C20">
            <v>91.512857142857172</v>
          </cell>
        </row>
        <row r="21">
          <cell r="A21">
            <v>1921110180</v>
          </cell>
          <cell r="B21" t="str">
            <v>童话</v>
          </cell>
          <cell r="C21">
            <v>91.314146428571476</v>
          </cell>
        </row>
        <row r="22">
          <cell r="A22">
            <v>1921110167</v>
          </cell>
          <cell r="B22" t="str">
            <v>李婧瑶</v>
          </cell>
          <cell r="C22">
            <v>90.925454761904803</v>
          </cell>
        </row>
        <row r="23">
          <cell r="A23">
            <v>1921110186</v>
          </cell>
          <cell r="B23" t="str">
            <v>乔梅玲</v>
          </cell>
          <cell r="C23">
            <v>90.623214285714269</v>
          </cell>
        </row>
        <row r="24">
          <cell r="A24">
            <v>1921110163</v>
          </cell>
          <cell r="B24" t="str">
            <v>蒋伟</v>
          </cell>
          <cell r="C24">
            <v>90.430882857142848</v>
          </cell>
        </row>
        <row r="25">
          <cell r="A25">
            <v>1908110291</v>
          </cell>
          <cell r="B25" t="str">
            <v>张天越</v>
          </cell>
          <cell r="C25">
            <v>89.918535714285682</v>
          </cell>
        </row>
        <row r="26">
          <cell r="A26">
            <v>1921110155</v>
          </cell>
          <cell r="B26" t="str">
            <v>周陈</v>
          </cell>
          <cell r="C26">
            <v>89.885811428571458</v>
          </cell>
        </row>
        <row r="27">
          <cell r="A27">
            <v>1921110146</v>
          </cell>
          <cell r="B27" t="str">
            <v>周淏沄</v>
          </cell>
          <cell r="C27">
            <v>89.850416666666661</v>
          </cell>
        </row>
        <row r="28">
          <cell r="A28">
            <v>1921110170</v>
          </cell>
          <cell r="B28" t="str">
            <v>岳珂同</v>
          </cell>
          <cell r="C28">
            <v>89.811682142857123</v>
          </cell>
        </row>
        <row r="29">
          <cell r="A29">
            <v>1921110181</v>
          </cell>
          <cell r="B29" t="str">
            <v>黄珂仪</v>
          </cell>
          <cell r="C29">
            <v>89.380646428571467</v>
          </cell>
        </row>
        <row r="30">
          <cell r="A30">
            <v>1921110173</v>
          </cell>
          <cell r="B30" t="str">
            <v>卢诗语</v>
          </cell>
          <cell r="C30">
            <v>89.366624999999999</v>
          </cell>
        </row>
        <row r="31">
          <cell r="A31">
            <v>1921110108</v>
          </cell>
          <cell r="B31" t="str">
            <v>刘璇</v>
          </cell>
          <cell r="C31">
            <v>89.297785087719305</v>
          </cell>
        </row>
        <row r="32">
          <cell r="A32">
            <v>1810031012</v>
          </cell>
          <cell r="B32" t="str">
            <v>管彤</v>
          </cell>
          <cell r="C32">
            <v>89.13812499999996</v>
          </cell>
        </row>
        <row r="33">
          <cell r="A33">
            <v>1921110191</v>
          </cell>
          <cell r="B33" t="str">
            <v>徐飞跃</v>
          </cell>
          <cell r="C33">
            <v>89.114607142857139</v>
          </cell>
        </row>
        <row r="34">
          <cell r="A34">
            <v>1921110144</v>
          </cell>
          <cell r="B34" t="str">
            <v>王婧茹</v>
          </cell>
          <cell r="C34">
            <v>89.087030952380957</v>
          </cell>
        </row>
        <row r="35">
          <cell r="A35">
            <v>1921110131</v>
          </cell>
          <cell r="B35" t="str">
            <v>周晓榛</v>
          </cell>
          <cell r="C35">
            <v>89.03554761904762</v>
          </cell>
        </row>
        <row r="36">
          <cell r="A36">
            <v>1921110039</v>
          </cell>
          <cell r="B36" t="str">
            <v>谭颖艺</v>
          </cell>
          <cell r="C36">
            <v>88.760625000000005</v>
          </cell>
        </row>
        <row r="37">
          <cell r="A37">
            <v>1921110185</v>
          </cell>
          <cell r="B37" t="str">
            <v>王钰</v>
          </cell>
          <cell r="C37">
            <v>88.757039285714299</v>
          </cell>
        </row>
        <row r="38">
          <cell r="A38">
            <v>1933110295</v>
          </cell>
          <cell r="B38" t="str">
            <v>邓欣宇</v>
          </cell>
          <cell r="C38">
            <v>88.752074999999991</v>
          </cell>
        </row>
        <row r="39">
          <cell r="A39">
            <v>1921110152</v>
          </cell>
          <cell r="B39" t="str">
            <v>蒋硕</v>
          </cell>
          <cell r="C39">
            <v>88.693607142857147</v>
          </cell>
        </row>
        <row r="40">
          <cell r="A40">
            <v>1921110140</v>
          </cell>
          <cell r="B40" t="str">
            <v>章珂璇</v>
          </cell>
          <cell r="C40">
            <v>88.569619047619014</v>
          </cell>
        </row>
        <row r="41">
          <cell r="A41" t="str">
            <v>1921110195D</v>
          </cell>
          <cell r="B41" t="str">
            <v>师霄</v>
          </cell>
          <cell r="C41">
            <v>88.429675000000003</v>
          </cell>
        </row>
        <row r="42">
          <cell r="A42">
            <v>1921110041</v>
          </cell>
          <cell r="B42" t="str">
            <v>汤诚禹</v>
          </cell>
          <cell r="C42">
            <v>88.394642857142841</v>
          </cell>
        </row>
        <row r="43">
          <cell r="A43">
            <v>1921110153</v>
          </cell>
          <cell r="B43" t="str">
            <v>洪子涵</v>
          </cell>
          <cell r="C43">
            <v>88.079964285714283</v>
          </cell>
        </row>
        <row r="44">
          <cell r="A44">
            <v>1921110147</v>
          </cell>
          <cell r="B44" t="str">
            <v>娄宇凌</v>
          </cell>
          <cell r="C44">
            <v>87.955380952380963</v>
          </cell>
        </row>
        <row r="45">
          <cell r="A45">
            <v>1921110183</v>
          </cell>
          <cell r="B45" t="str">
            <v>葛旻</v>
          </cell>
          <cell r="C45">
            <v>87.856128571428528</v>
          </cell>
        </row>
        <row r="46">
          <cell r="A46" t="str">
            <v>1921110137D</v>
          </cell>
          <cell r="B46" t="str">
            <v>阎雨琦</v>
          </cell>
          <cell r="C46">
            <v>87.655476190476179</v>
          </cell>
        </row>
        <row r="47">
          <cell r="A47">
            <v>1808041084</v>
          </cell>
          <cell r="B47" t="str">
            <v>崔洁</v>
          </cell>
          <cell r="C47">
            <v>87.604318181818186</v>
          </cell>
        </row>
        <row r="48">
          <cell r="A48">
            <v>1921110169</v>
          </cell>
          <cell r="B48" t="str">
            <v>聂运欣</v>
          </cell>
          <cell r="C48">
            <v>87.100485714285696</v>
          </cell>
        </row>
        <row r="49">
          <cell r="A49">
            <v>1921110189</v>
          </cell>
          <cell r="B49" t="str">
            <v>张智星</v>
          </cell>
          <cell r="C49">
            <v>87.044446428571462</v>
          </cell>
        </row>
        <row r="50">
          <cell r="A50">
            <v>1921110110</v>
          </cell>
          <cell r="B50" t="str">
            <v>车婧</v>
          </cell>
          <cell r="C50">
            <v>86.923735714285684</v>
          </cell>
        </row>
        <row r="51">
          <cell r="A51">
            <v>1931110455</v>
          </cell>
          <cell r="B51" t="str">
            <v>夏雨</v>
          </cell>
          <cell r="C51">
            <v>86.876235714285684</v>
          </cell>
        </row>
        <row r="52">
          <cell r="A52">
            <v>1819011119</v>
          </cell>
          <cell r="B52" t="str">
            <v>周颖</v>
          </cell>
          <cell r="C52">
            <v>86.853589705882328</v>
          </cell>
        </row>
        <row r="53">
          <cell r="A53">
            <v>1921110176</v>
          </cell>
          <cell r="B53" t="str">
            <v>徐相宜</v>
          </cell>
          <cell r="C53">
            <v>86.454452380952361</v>
          </cell>
        </row>
        <row r="54">
          <cell r="A54">
            <v>1921110193</v>
          </cell>
          <cell r="B54" t="str">
            <v>龚泽扬</v>
          </cell>
          <cell r="C54">
            <v>86.129625000000004</v>
          </cell>
        </row>
        <row r="55">
          <cell r="A55">
            <v>1921110142</v>
          </cell>
          <cell r="B55" t="str">
            <v>冯静怡</v>
          </cell>
          <cell r="C55">
            <v>86.105916666666658</v>
          </cell>
        </row>
        <row r="56">
          <cell r="A56">
            <v>1921110141</v>
          </cell>
          <cell r="B56" t="str">
            <v>姜颖</v>
          </cell>
          <cell r="C56">
            <v>86.024047619047622</v>
          </cell>
        </row>
        <row r="57">
          <cell r="A57">
            <v>1921110135</v>
          </cell>
          <cell r="B57" t="str">
            <v>李杨梅</v>
          </cell>
          <cell r="C57">
            <v>85.95654761904764</v>
          </cell>
        </row>
        <row r="58">
          <cell r="A58">
            <v>1921110168</v>
          </cell>
          <cell r="B58" t="str">
            <v>许诗洁</v>
          </cell>
          <cell r="C58">
            <v>85.911235714285695</v>
          </cell>
        </row>
        <row r="59">
          <cell r="A59">
            <v>1921110160</v>
          </cell>
          <cell r="B59" t="str">
            <v>徐嘉</v>
          </cell>
          <cell r="C59">
            <v>85.896249999999995</v>
          </cell>
        </row>
        <row r="60">
          <cell r="A60">
            <v>1921110182</v>
          </cell>
          <cell r="B60" t="str">
            <v>徐璐</v>
          </cell>
          <cell r="C60">
            <v>85.711323376623398</v>
          </cell>
        </row>
        <row r="61">
          <cell r="A61">
            <v>1921110166</v>
          </cell>
          <cell r="B61" t="str">
            <v>梁晓瑛</v>
          </cell>
          <cell r="C61">
            <v>85.648496428571463</v>
          </cell>
        </row>
        <row r="62">
          <cell r="A62">
            <v>1810031040</v>
          </cell>
          <cell r="B62" t="str">
            <v>羊羽雯</v>
          </cell>
          <cell r="C62">
            <v>85.637045454545486</v>
          </cell>
        </row>
        <row r="63">
          <cell r="A63">
            <v>1819011113</v>
          </cell>
          <cell r="B63" t="str">
            <v>高媛媛</v>
          </cell>
          <cell r="C63">
            <v>85.540317647058799</v>
          </cell>
        </row>
        <row r="64">
          <cell r="A64">
            <v>1808041045</v>
          </cell>
          <cell r="B64" t="str">
            <v>王宇</v>
          </cell>
          <cell r="C64">
            <v>85.44159090909092</v>
          </cell>
        </row>
        <row r="65">
          <cell r="A65">
            <v>1921110134</v>
          </cell>
          <cell r="B65" t="str">
            <v>王春曼</v>
          </cell>
          <cell r="C65">
            <v>85.390833333333333</v>
          </cell>
        </row>
        <row r="66">
          <cell r="A66">
            <v>1921110139</v>
          </cell>
          <cell r="B66" t="str">
            <v>徐菲泽</v>
          </cell>
          <cell r="C66">
            <v>85.344047619047629</v>
          </cell>
        </row>
        <row r="67">
          <cell r="A67">
            <v>1921110178</v>
          </cell>
          <cell r="B67" t="str">
            <v>王诗琪</v>
          </cell>
          <cell r="C67">
            <v>84.800825000000003</v>
          </cell>
        </row>
        <row r="68">
          <cell r="A68">
            <v>1921110133</v>
          </cell>
          <cell r="B68" t="str">
            <v>周颖</v>
          </cell>
          <cell r="C68">
            <v>84.700833333333335</v>
          </cell>
        </row>
        <row r="69">
          <cell r="A69">
            <v>1921110174</v>
          </cell>
          <cell r="B69" t="str">
            <v>丁思婕</v>
          </cell>
          <cell r="C69">
            <v>84.475909090909099</v>
          </cell>
        </row>
        <row r="70">
          <cell r="A70">
            <v>1810031009</v>
          </cell>
          <cell r="B70" t="str">
            <v>徐香丽</v>
          </cell>
          <cell r="C70">
            <v>84.371029411764653</v>
          </cell>
        </row>
        <row r="71">
          <cell r="A71">
            <v>1921110192</v>
          </cell>
          <cell r="B71" t="str">
            <v>毛俊松</v>
          </cell>
          <cell r="C71">
            <v>84.36828571428569</v>
          </cell>
        </row>
        <row r="72">
          <cell r="A72">
            <v>1921110136</v>
          </cell>
          <cell r="B72" t="str">
            <v>史晨阳</v>
          </cell>
          <cell r="C72">
            <v>84.299047619047627</v>
          </cell>
        </row>
        <row r="73">
          <cell r="A73">
            <v>1933110060</v>
          </cell>
          <cell r="B73" t="str">
            <v>马新宇</v>
          </cell>
          <cell r="C73">
            <v>84.245299999999986</v>
          </cell>
        </row>
        <row r="74">
          <cell r="A74">
            <v>1921110175</v>
          </cell>
          <cell r="B74" t="str">
            <v>陆瑶</v>
          </cell>
          <cell r="C74">
            <v>84.189964285714296</v>
          </cell>
        </row>
        <row r="75">
          <cell r="A75">
            <v>1921110043</v>
          </cell>
          <cell r="B75" t="str">
            <v>石沛鑫</v>
          </cell>
          <cell r="C75">
            <v>84.124649122773675</v>
          </cell>
        </row>
        <row r="76">
          <cell r="A76">
            <v>1921110190</v>
          </cell>
          <cell r="B76" t="str">
            <v>王金江</v>
          </cell>
          <cell r="C76">
            <v>83.916928571428542</v>
          </cell>
        </row>
        <row r="77">
          <cell r="A77">
            <v>1921110156</v>
          </cell>
          <cell r="B77" t="str">
            <v>秦昊</v>
          </cell>
          <cell r="C77">
            <v>82.542857142857144</v>
          </cell>
        </row>
        <row r="78">
          <cell r="A78">
            <v>1921110159</v>
          </cell>
          <cell r="B78" t="str">
            <v>祁天鼎</v>
          </cell>
          <cell r="C78">
            <v>82.47610714285716</v>
          </cell>
        </row>
        <row r="79">
          <cell r="A79">
            <v>1921110161</v>
          </cell>
          <cell r="B79" t="str">
            <v>吴小天</v>
          </cell>
          <cell r="C79">
            <v>82.436107142857168</v>
          </cell>
        </row>
        <row r="80">
          <cell r="A80">
            <v>1921110177</v>
          </cell>
          <cell r="B80" t="str">
            <v>顾陆宁</v>
          </cell>
          <cell r="C80">
            <v>82.034428571428535</v>
          </cell>
        </row>
        <row r="81">
          <cell r="A81">
            <v>1921110157</v>
          </cell>
          <cell r="B81" t="str">
            <v>张彦龙</v>
          </cell>
          <cell r="C81">
            <v>79.777428571428601</v>
          </cell>
        </row>
        <row r="82">
          <cell r="A82">
            <v>1921110154</v>
          </cell>
          <cell r="B82" t="str">
            <v>杨航</v>
          </cell>
          <cell r="C82">
            <v>79.68445428571431</v>
          </cell>
        </row>
        <row r="83">
          <cell r="A83">
            <v>1921110158</v>
          </cell>
          <cell r="B83" t="str">
            <v>苏发泽</v>
          </cell>
          <cell r="C83">
            <v>79.677535714285696</v>
          </cell>
        </row>
        <row r="84">
          <cell r="A84">
            <v>1921110198</v>
          </cell>
          <cell r="B84" t="str">
            <v>沈昕睿</v>
          </cell>
          <cell r="C84">
            <v>79.115196428571466</v>
          </cell>
        </row>
        <row r="85">
          <cell r="A85">
            <v>1921110194</v>
          </cell>
          <cell r="B85" t="str">
            <v>孙银磊</v>
          </cell>
          <cell r="C85">
            <v>77.061535714285682</v>
          </cell>
        </row>
        <row r="86">
          <cell r="A86">
            <v>1921110196</v>
          </cell>
          <cell r="B86" t="str">
            <v>陆彦衡</v>
          </cell>
          <cell r="C86">
            <v>76.852125000000001</v>
          </cell>
        </row>
        <row r="87">
          <cell r="A87">
            <v>1921110049</v>
          </cell>
          <cell r="B87" t="str">
            <v>李润</v>
          </cell>
          <cell r="C87">
            <v>76.518353571428534</v>
          </cell>
        </row>
        <row r="88">
          <cell r="A88">
            <v>1921110172</v>
          </cell>
          <cell r="B88" t="str">
            <v>管皖清</v>
          </cell>
          <cell r="C88">
            <v>74.1279857142857</v>
          </cell>
        </row>
        <row r="89">
          <cell r="A89">
            <v>1921110165</v>
          </cell>
          <cell r="B89" t="str">
            <v>刘畅</v>
          </cell>
          <cell r="C89">
            <v>17.195050000000002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>
      <selection activeCell="T11" sqref="T11"/>
    </sheetView>
  </sheetViews>
  <sheetFormatPr defaultColWidth="9" defaultRowHeight="13.5"/>
  <cols>
    <col min="2" max="2" width="13.5" customWidth="1"/>
    <col min="5" max="5" width="15.5" customWidth="1"/>
    <col min="11" max="11" width="12.75"/>
  </cols>
  <sheetData>
    <row r="1" spans="1:15" s="1" customFormat="1" ht="20.100000000000001" customHeight="1">
      <c r="A1" s="26" t="s">
        <v>193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4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67.5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5" t="s">
        <v>13</v>
      </c>
      <c r="N3" s="6" t="s">
        <v>14</v>
      </c>
      <c r="O3" s="2" t="s">
        <v>15</v>
      </c>
    </row>
    <row r="4" spans="1:15" ht="15">
      <c r="A4" s="13">
        <v>1</v>
      </c>
      <c r="B4" s="9" t="s">
        <v>21</v>
      </c>
      <c r="C4" s="9">
        <v>85</v>
      </c>
      <c r="D4" s="8" t="s">
        <v>25</v>
      </c>
      <c r="E4" s="14">
        <v>1921110143</v>
      </c>
      <c r="F4" s="9"/>
      <c r="G4" s="10">
        <v>94.485945945945943</v>
      </c>
      <c r="H4" s="10">
        <v>95.311931818181833</v>
      </c>
      <c r="I4" s="10">
        <f>VLOOKUP(E4,[1]计算!$A$5:$C$89,3,0)</f>
        <v>96.30952380952381</v>
      </c>
      <c r="J4" s="9"/>
      <c r="K4" s="10">
        <v>286.1074015736516</v>
      </c>
      <c r="L4" s="11">
        <v>1</v>
      </c>
      <c r="M4" s="12">
        <f>L4/C4</f>
        <v>1.1764705882352941E-2</v>
      </c>
      <c r="N4" s="9" t="s">
        <v>22</v>
      </c>
      <c r="O4" s="9"/>
    </row>
    <row r="5" spans="1:15" ht="15">
      <c r="A5" s="13">
        <v>2</v>
      </c>
      <c r="B5" s="9" t="s">
        <v>21</v>
      </c>
      <c r="C5" s="9">
        <v>85</v>
      </c>
      <c r="D5" s="8" t="s">
        <v>26</v>
      </c>
      <c r="E5" s="14">
        <v>1921110151</v>
      </c>
      <c r="F5" s="9"/>
      <c r="G5" s="10">
        <v>91.460982328482302</v>
      </c>
      <c r="H5" s="10">
        <v>93.831766305000002</v>
      </c>
      <c r="I5" s="10">
        <f>VLOOKUP(E5,[1]计算!$A$5:$C$89,3,0)</f>
        <v>97.879095238095204</v>
      </c>
      <c r="J5" s="9"/>
      <c r="K5" s="10">
        <v>283.17184387157749</v>
      </c>
      <c r="L5" s="11">
        <v>2</v>
      </c>
      <c r="M5" s="12">
        <f>L5/C5</f>
        <v>2.3529411764705882E-2</v>
      </c>
      <c r="N5" s="9" t="s">
        <v>22</v>
      </c>
      <c r="O5" s="9"/>
    </row>
    <row r="6" spans="1:15" ht="15">
      <c r="A6" s="13">
        <v>3</v>
      </c>
      <c r="B6" s="9" t="s">
        <v>20</v>
      </c>
      <c r="C6" s="9">
        <v>85</v>
      </c>
      <c r="D6" s="8" t="s">
        <v>27</v>
      </c>
      <c r="E6" s="14">
        <v>1822042009</v>
      </c>
      <c r="F6" s="9"/>
      <c r="G6" s="10">
        <v>92.935068493150723</v>
      </c>
      <c r="H6" s="10">
        <v>92.42088676470587</v>
      </c>
      <c r="I6" s="10">
        <f>VLOOKUP(E6,[1]计算!$A$5:$C$89,3,0)</f>
        <v>97.39</v>
      </c>
      <c r="J6" s="9"/>
      <c r="K6" s="10">
        <v>282.74595525785656</v>
      </c>
      <c r="L6" s="11">
        <v>3</v>
      </c>
      <c r="M6" s="12">
        <f>L6/C6</f>
        <v>3.5294117647058823E-2</v>
      </c>
      <c r="N6" s="9" t="s">
        <v>22</v>
      </c>
      <c r="O6" s="9"/>
    </row>
    <row r="7" spans="1:15" ht="15">
      <c r="A7" s="13">
        <v>4</v>
      </c>
      <c r="B7" s="9" t="s">
        <v>20</v>
      </c>
      <c r="C7" s="9">
        <v>85</v>
      </c>
      <c r="D7" s="8" t="s">
        <v>28</v>
      </c>
      <c r="E7" s="14">
        <v>1921110164</v>
      </c>
      <c r="F7" s="9"/>
      <c r="G7" s="10">
        <v>92.683313780813762</v>
      </c>
      <c r="H7" s="10">
        <v>93.846443182499996</v>
      </c>
      <c r="I7" s="10">
        <f>VLOOKUP(E7,[1]计算!$A$5:$C$89,3,0)</f>
        <v>95.047025714285695</v>
      </c>
      <c r="J7" s="9"/>
      <c r="K7" s="10">
        <v>281.57678267759945</v>
      </c>
      <c r="L7" s="11">
        <v>4</v>
      </c>
      <c r="M7" s="12">
        <f>L7/C7</f>
        <v>4.7058823529411764E-2</v>
      </c>
      <c r="N7" s="9" t="s">
        <v>22</v>
      </c>
      <c r="O7" s="9"/>
    </row>
    <row r="8" spans="1:15" ht="15">
      <c r="A8" s="13">
        <v>5</v>
      </c>
      <c r="B8" s="9" t="s">
        <v>20</v>
      </c>
      <c r="C8" s="9">
        <v>85</v>
      </c>
      <c r="D8" s="8" t="s">
        <v>29</v>
      </c>
      <c r="E8" s="14">
        <v>1921110188</v>
      </c>
      <c r="F8" s="9"/>
      <c r="G8" s="10">
        <v>90.722437837837873</v>
      </c>
      <c r="H8" s="10">
        <v>91.463434090909104</v>
      </c>
      <c r="I8" s="10">
        <f>VLOOKUP(E8,[1]计算!$A$5:$C$89,3,0)</f>
        <v>94.755053571428533</v>
      </c>
      <c r="J8" s="9"/>
      <c r="K8" s="10">
        <v>276.94092550017547</v>
      </c>
      <c r="L8" s="11">
        <v>5</v>
      </c>
      <c r="M8" s="12">
        <f t="shared" ref="M8:M71" si="0">L8/C8</f>
        <v>5.8823529411764705E-2</v>
      </c>
      <c r="N8" s="9" t="s">
        <v>22</v>
      </c>
      <c r="O8" s="9"/>
    </row>
    <row r="9" spans="1:15" ht="15">
      <c r="A9" s="13">
        <v>6</v>
      </c>
      <c r="B9" s="9" t="s">
        <v>20</v>
      </c>
      <c r="C9" s="9">
        <v>85</v>
      </c>
      <c r="D9" s="8" t="s">
        <v>24</v>
      </c>
      <c r="E9" s="14">
        <v>1921110199</v>
      </c>
      <c r="F9" s="9"/>
      <c r="G9" s="10">
        <v>88.586891891891909</v>
      </c>
      <c r="H9" s="10">
        <v>91.931534090909125</v>
      </c>
      <c r="I9" s="10">
        <f>VLOOKUP(E9,[1]计算!$A$5:$C$89,3,0)</f>
        <v>96.236839285714296</v>
      </c>
      <c r="J9" s="9"/>
      <c r="K9" s="10">
        <v>276.75526526851536</v>
      </c>
      <c r="L9" s="11">
        <v>6</v>
      </c>
      <c r="M9" s="12">
        <f t="shared" si="0"/>
        <v>7.0588235294117646E-2</v>
      </c>
      <c r="N9" s="9" t="s">
        <v>22</v>
      </c>
      <c r="O9" s="9"/>
    </row>
    <row r="10" spans="1:15" ht="15">
      <c r="A10" s="13">
        <v>7</v>
      </c>
      <c r="B10" s="9" t="s">
        <v>20</v>
      </c>
      <c r="C10" s="9">
        <v>85</v>
      </c>
      <c r="D10" s="8" t="s">
        <v>30</v>
      </c>
      <c r="E10" s="14">
        <v>1921110149</v>
      </c>
      <c r="F10" s="9"/>
      <c r="G10" s="10">
        <v>89.072156964656983</v>
      </c>
      <c r="H10" s="10">
        <v>91.563607214090908</v>
      </c>
      <c r="I10" s="10">
        <f>VLOOKUP(E10,[1]计算!$A$5:$C$89,3,0)</f>
        <v>94.108928571428564</v>
      </c>
      <c r="J10" s="9"/>
      <c r="K10" s="10">
        <v>274.74469275017645</v>
      </c>
      <c r="L10" s="11">
        <v>7</v>
      </c>
      <c r="M10" s="12">
        <f t="shared" si="0"/>
        <v>8.2352941176470587E-2</v>
      </c>
      <c r="N10" s="9" t="s">
        <v>22</v>
      </c>
      <c r="O10" s="9"/>
    </row>
    <row r="11" spans="1:15" ht="15">
      <c r="A11" s="13">
        <v>8</v>
      </c>
      <c r="B11" s="9" t="s">
        <v>20</v>
      </c>
      <c r="C11" s="9">
        <v>85</v>
      </c>
      <c r="D11" s="8" t="s">
        <v>31</v>
      </c>
      <c r="E11" s="14">
        <v>1921110179</v>
      </c>
      <c r="F11" s="9"/>
      <c r="G11" s="10">
        <v>87.247364864864849</v>
      </c>
      <c r="H11" s="10">
        <v>91.509179545454515</v>
      </c>
      <c r="I11" s="10">
        <f>VLOOKUP(E11,[1]计算!$A$5:$C$89,3,0)</f>
        <v>95.596914285714305</v>
      </c>
      <c r="J11" s="9"/>
      <c r="K11" s="10">
        <v>274.35345869603367</v>
      </c>
      <c r="L11" s="11">
        <v>8</v>
      </c>
      <c r="M11" s="12">
        <f t="shared" si="0"/>
        <v>9.4117647058823528E-2</v>
      </c>
      <c r="N11" s="9" t="s">
        <v>22</v>
      </c>
      <c r="O11" s="9"/>
    </row>
    <row r="12" spans="1:15" ht="15">
      <c r="A12" s="13">
        <v>9</v>
      </c>
      <c r="B12" s="9" t="s">
        <v>20</v>
      </c>
      <c r="C12" s="9">
        <v>85</v>
      </c>
      <c r="D12" s="8" t="s">
        <v>32</v>
      </c>
      <c r="E12" s="14">
        <v>1921110148</v>
      </c>
      <c r="F12" s="9"/>
      <c r="G12" s="10">
        <v>86.044050712800725</v>
      </c>
      <c r="H12" s="10">
        <v>93.577044714090903</v>
      </c>
      <c r="I12" s="10">
        <f>VLOOKUP(E12,[1]计算!$A$5:$C$89,3,0)</f>
        <v>92.780202380952346</v>
      </c>
      <c r="J12" s="9"/>
      <c r="K12" s="10">
        <v>272.401297807844</v>
      </c>
      <c r="L12" s="11">
        <v>9</v>
      </c>
      <c r="M12" s="12">
        <f t="shared" si="0"/>
        <v>0.10588235294117647</v>
      </c>
      <c r="N12" s="9" t="s">
        <v>22</v>
      </c>
      <c r="O12" s="9"/>
    </row>
    <row r="13" spans="1:15" ht="15">
      <c r="A13" s="13">
        <v>10</v>
      </c>
      <c r="B13" s="9" t="s">
        <v>20</v>
      </c>
      <c r="C13" s="9">
        <v>85</v>
      </c>
      <c r="D13" s="8" t="s">
        <v>33</v>
      </c>
      <c r="E13" s="14">
        <v>1921110130</v>
      </c>
      <c r="F13" s="9"/>
      <c r="G13" s="10">
        <v>85.825242797742789</v>
      </c>
      <c r="H13" s="10">
        <v>90.775956027863614</v>
      </c>
      <c r="I13" s="10">
        <f>VLOOKUP(E13,[1]计算!$A$5:$C$89,3,0)</f>
        <v>94.503004761904791</v>
      </c>
      <c r="J13" s="9"/>
      <c r="K13" s="10">
        <v>271.10420358751117</v>
      </c>
      <c r="L13" s="11">
        <v>10</v>
      </c>
      <c r="M13" s="12">
        <f t="shared" si="0"/>
        <v>0.11764705882352941</v>
      </c>
      <c r="N13" s="9" t="s">
        <v>22</v>
      </c>
      <c r="O13" s="9"/>
    </row>
    <row r="14" spans="1:15" ht="15">
      <c r="A14" s="13">
        <v>11</v>
      </c>
      <c r="B14" s="9" t="s">
        <v>20</v>
      </c>
      <c r="C14" s="9">
        <v>85</v>
      </c>
      <c r="D14" s="8" t="s">
        <v>34</v>
      </c>
      <c r="E14" s="14">
        <v>1815031056</v>
      </c>
      <c r="F14" s="9"/>
      <c r="G14" s="10">
        <v>88.85974485420239</v>
      </c>
      <c r="H14" s="10">
        <v>89.471566558714315</v>
      </c>
      <c r="I14" s="10">
        <f>VLOOKUP(E14,[1]计算!$A$5:$C$89,3,0)</f>
        <v>91.815613636363622</v>
      </c>
      <c r="J14" s="9"/>
      <c r="K14" s="10">
        <v>270.1469250492803</v>
      </c>
      <c r="L14" s="11">
        <v>11</v>
      </c>
      <c r="M14" s="12">
        <f t="shared" si="0"/>
        <v>0.12941176470588237</v>
      </c>
      <c r="N14" s="9" t="s">
        <v>22</v>
      </c>
      <c r="O14" s="9"/>
    </row>
    <row r="15" spans="1:15" ht="15">
      <c r="A15" s="13">
        <v>12</v>
      </c>
      <c r="B15" s="9" t="s">
        <v>20</v>
      </c>
      <c r="C15" s="9">
        <v>85</v>
      </c>
      <c r="D15" s="8" t="s">
        <v>35</v>
      </c>
      <c r="E15" s="14">
        <v>1921110146</v>
      </c>
      <c r="F15" s="9"/>
      <c r="G15" s="10">
        <v>90.152818532818557</v>
      </c>
      <c r="H15" s="10">
        <v>89.836647727954514</v>
      </c>
      <c r="I15" s="10">
        <f>VLOOKUP(E15,[1]计算!$A$5:$C$89,3,0)</f>
        <v>89.850416666666661</v>
      </c>
      <c r="J15" s="9"/>
      <c r="K15" s="10">
        <v>269.8398829274397</v>
      </c>
      <c r="L15" s="11">
        <v>12</v>
      </c>
      <c r="M15" s="12">
        <f t="shared" si="0"/>
        <v>0.14117647058823529</v>
      </c>
      <c r="N15" s="9" t="s">
        <v>22</v>
      </c>
      <c r="O15" s="9"/>
    </row>
    <row r="16" spans="1:15" ht="15">
      <c r="A16" s="13">
        <v>13</v>
      </c>
      <c r="B16" s="9" t="s">
        <v>20</v>
      </c>
      <c r="C16" s="9">
        <v>85</v>
      </c>
      <c r="D16" s="8" t="s">
        <v>36</v>
      </c>
      <c r="E16" s="14">
        <v>1921110184</v>
      </c>
      <c r="F16" s="9"/>
      <c r="G16" s="10">
        <v>88.709212162162117</v>
      </c>
      <c r="H16" s="10">
        <v>88.297293181818191</v>
      </c>
      <c r="I16" s="10">
        <f>VLOOKUP(E16,[1]计算!$A$5:$C$89,3,0)</f>
        <v>92.744926190476178</v>
      </c>
      <c r="J16" s="9"/>
      <c r="K16" s="10">
        <v>269.75143153445651</v>
      </c>
      <c r="L16" s="11">
        <v>13</v>
      </c>
      <c r="M16" s="12">
        <f t="shared" si="0"/>
        <v>0.15294117647058825</v>
      </c>
      <c r="N16" s="9" t="s">
        <v>22</v>
      </c>
      <c r="O16" s="9"/>
    </row>
    <row r="17" spans="1:15" ht="15">
      <c r="A17" s="13">
        <v>14</v>
      </c>
      <c r="B17" s="9" t="s">
        <v>20</v>
      </c>
      <c r="C17" s="9">
        <v>85</v>
      </c>
      <c r="D17" s="8" t="s">
        <v>37</v>
      </c>
      <c r="E17" s="14">
        <v>1921110181</v>
      </c>
      <c r="F17" s="9"/>
      <c r="G17" s="10">
        <v>91.093118918918933</v>
      </c>
      <c r="H17" s="10">
        <v>89.216190909090912</v>
      </c>
      <c r="I17" s="10">
        <f>VLOOKUP(E17,[1]计算!$A$5:$C$89,3,0)</f>
        <v>89.380646428571467</v>
      </c>
      <c r="J17" s="9"/>
      <c r="K17" s="10">
        <v>269.6899562565813</v>
      </c>
      <c r="L17" s="11">
        <v>14</v>
      </c>
      <c r="M17" s="12">
        <f t="shared" si="0"/>
        <v>0.16470588235294117</v>
      </c>
      <c r="N17" s="9" t="s">
        <v>22</v>
      </c>
      <c r="O17" s="9"/>
    </row>
    <row r="18" spans="1:15" ht="15">
      <c r="A18" s="13">
        <v>15</v>
      </c>
      <c r="B18" s="9" t="s">
        <v>20</v>
      </c>
      <c r="C18" s="9">
        <v>85</v>
      </c>
      <c r="D18" s="8" t="s">
        <v>38</v>
      </c>
      <c r="E18" s="14">
        <v>1921110132</v>
      </c>
      <c r="F18" s="9"/>
      <c r="G18" s="10">
        <v>88.036593777843805</v>
      </c>
      <c r="H18" s="10">
        <v>88.747433300590913</v>
      </c>
      <c r="I18" s="10">
        <f>VLOOKUP(E18,[1]计算!$A$5:$C$89,3,0)</f>
        <v>92.664547619047653</v>
      </c>
      <c r="J18" s="9"/>
      <c r="K18" s="10">
        <v>269.4485746974824</v>
      </c>
      <c r="L18" s="11">
        <v>15</v>
      </c>
      <c r="M18" s="12">
        <f t="shared" si="0"/>
        <v>0.17647058823529413</v>
      </c>
      <c r="N18" s="9" t="s">
        <v>22</v>
      </c>
      <c r="O18" s="9"/>
    </row>
    <row r="19" spans="1:15" ht="15">
      <c r="A19" s="13">
        <v>16</v>
      </c>
      <c r="B19" s="9" t="s">
        <v>20</v>
      </c>
      <c r="C19" s="9">
        <v>85</v>
      </c>
      <c r="D19" s="8" t="s">
        <v>39</v>
      </c>
      <c r="E19" s="14">
        <v>1921110187</v>
      </c>
      <c r="F19" s="9"/>
      <c r="G19" s="10">
        <v>87.853524324324297</v>
      </c>
      <c r="H19" s="10">
        <v>90.045340909090882</v>
      </c>
      <c r="I19" s="10">
        <f>VLOOKUP(E19,[1]计算!$A$5:$C$89,3,0)</f>
        <v>91.512857142857172</v>
      </c>
      <c r="J19" s="9"/>
      <c r="K19" s="10">
        <v>269.41172237627234</v>
      </c>
      <c r="L19" s="11">
        <v>16</v>
      </c>
      <c r="M19" s="12">
        <f t="shared" si="0"/>
        <v>0.18823529411764706</v>
      </c>
      <c r="N19" s="9" t="s">
        <v>22</v>
      </c>
      <c r="O19" s="9"/>
    </row>
    <row r="20" spans="1:15" ht="15">
      <c r="A20" s="13">
        <v>17</v>
      </c>
      <c r="B20" s="9" t="s">
        <v>20</v>
      </c>
      <c r="C20" s="9">
        <v>85</v>
      </c>
      <c r="D20" s="8" t="s">
        <v>40</v>
      </c>
      <c r="E20" s="14">
        <v>1921110145</v>
      </c>
      <c r="F20" s="9"/>
      <c r="G20" s="10">
        <v>87.043528270715754</v>
      </c>
      <c r="H20" s="10">
        <v>87.983619318863617</v>
      </c>
      <c r="I20" s="10">
        <f>VLOOKUP(E20,[1]计算!$A$5:$C$89,3,0)</f>
        <v>93.915025</v>
      </c>
      <c r="J20" s="9"/>
      <c r="K20" s="10">
        <v>268.9421725895794</v>
      </c>
      <c r="L20" s="11">
        <v>17</v>
      </c>
      <c r="M20" s="12">
        <f t="shared" si="0"/>
        <v>0.2</v>
      </c>
      <c r="N20" s="9" t="s">
        <v>22</v>
      </c>
      <c r="O20" s="9"/>
    </row>
    <row r="21" spans="1:15" ht="15">
      <c r="A21" s="13">
        <v>18</v>
      </c>
      <c r="B21" s="9" t="s">
        <v>20</v>
      </c>
      <c r="C21" s="9">
        <v>85</v>
      </c>
      <c r="D21" s="8" t="s">
        <v>41</v>
      </c>
      <c r="E21" s="14">
        <v>1921110152</v>
      </c>
      <c r="F21" s="9"/>
      <c r="G21" s="10">
        <v>89.041634244134229</v>
      </c>
      <c r="H21" s="10">
        <v>90.553527420818199</v>
      </c>
      <c r="I21" s="10">
        <f>VLOOKUP(E21,[1]计算!$A$5:$C$89,3,0)</f>
        <v>88.693607142857147</v>
      </c>
      <c r="J21" s="9"/>
      <c r="K21" s="10">
        <v>268.28876880780956</v>
      </c>
      <c r="L21" s="11">
        <v>18</v>
      </c>
      <c r="M21" s="12">
        <f t="shared" si="0"/>
        <v>0.21176470588235294</v>
      </c>
      <c r="N21" s="9" t="s">
        <v>22</v>
      </c>
      <c r="O21" s="9"/>
    </row>
    <row r="22" spans="1:15" ht="15">
      <c r="A22" s="13">
        <v>19</v>
      </c>
      <c r="B22" s="9" t="s">
        <v>20</v>
      </c>
      <c r="C22" s="9">
        <v>85</v>
      </c>
      <c r="D22" s="8" t="s">
        <v>42</v>
      </c>
      <c r="E22" s="14">
        <v>1921110167</v>
      </c>
      <c r="F22" s="9"/>
      <c r="G22" s="10">
        <v>87.215231081081072</v>
      </c>
      <c r="H22" s="10">
        <v>88.264679545454584</v>
      </c>
      <c r="I22" s="10">
        <f>VLOOKUP(E22,[1]计算!$A$5:$C$89,3,0)</f>
        <v>90.925454761904803</v>
      </c>
      <c r="J22" s="9"/>
      <c r="K22" s="10">
        <v>266.40536538844049</v>
      </c>
      <c r="L22" s="11">
        <v>19</v>
      </c>
      <c r="M22" s="12">
        <f t="shared" si="0"/>
        <v>0.22352941176470589</v>
      </c>
      <c r="N22" s="9" t="s">
        <v>22</v>
      </c>
      <c r="O22" s="9"/>
    </row>
    <row r="23" spans="1:15" ht="15">
      <c r="A23" s="13">
        <v>20</v>
      </c>
      <c r="B23" s="9" t="s">
        <v>20</v>
      </c>
      <c r="C23" s="9">
        <v>85</v>
      </c>
      <c r="D23" s="8" t="s">
        <v>43</v>
      </c>
      <c r="E23" s="14">
        <v>1921110144</v>
      </c>
      <c r="F23" s="9"/>
      <c r="G23" s="10">
        <v>87.880025245025237</v>
      </c>
      <c r="H23" s="10">
        <v>89.164107955227294</v>
      </c>
      <c r="I23" s="10">
        <f>VLOOKUP(E23,[1]计算!$A$5:$C$89,3,0)</f>
        <v>89.087030952380957</v>
      </c>
      <c r="J23" s="9"/>
      <c r="K23" s="10">
        <v>266.13116415263346</v>
      </c>
      <c r="L23" s="11">
        <v>20</v>
      </c>
      <c r="M23" s="12">
        <f t="shared" si="0"/>
        <v>0.23529411764705882</v>
      </c>
      <c r="N23" s="9" t="s">
        <v>22</v>
      </c>
      <c r="O23" s="9"/>
    </row>
    <row r="24" spans="1:15" ht="15">
      <c r="A24" s="13">
        <v>21</v>
      </c>
      <c r="B24" s="9" t="s">
        <v>20</v>
      </c>
      <c r="C24" s="9">
        <v>85</v>
      </c>
      <c r="D24" s="8" t="s">
        <v>44</v>
      </c>
      <c r="E24" s="14">
        <v>1921110180</v>
      </c>
      <c r="F24" s="9"/>
      <c r="G24" s="10">
        <v>84.853789189189158</v>
      </c>
      <c r="H24" s="10">
        <v>89.831798863636408</v>
      </c>
      <c r="I24" s="10">
        <f>VLOOKUP(E24,[1]计算!$A$5:$C$89,3,0)</f>
        <v>91.314146428571476</v>
      </c>
      <c r="J24" s="9"/>
      <c r="K24" s="10">
        <v>265.99973448139701</v>
      </c>
      <c r="L24" s="11">
        <v>21</v>
      </c>
      <c r="M24" s="12">
        <f t="shared" si="0"/>
        <v>0.24705882352941178</v>
      </c>
      <c r="N24" s="9" t="s">
        <v>22</v>
      </c>
      <c r="O24" s="9"/>
    </row>
    <row r="25" spans="1:15" ht="15">
      <c r="A25" s="13">
        <v>22</v>
      </c>
      <c r="B25" s="9" t="s">
        <v>20</v>
      </c>
      <c r="C25" s="9">
        <v>85</v>
      </c>
      <c r="D25" s="8" t="s">
        <v>45</v>
      </c>
      <c r="E25" s="14">
        <v>1921110150</v>
      </c>
      <c r="F25" s="9"/>
      <c r="G25" s="10">
        <v>85.137537867537816</v>
      </c>
      <c r="H25" s="10">
        <v>88.969311759545405</v>
      </c>
      <c r="I25" s="10">
        <f>VLOOKUP(E25,[1]计算!$A$5:$C$89,3,0)</f>
        <v>91.558630952380966</v>
      </c>
      <c r="J25" s="9"/>
      <c r="K25" s="10">
        <v>265.6654805794642</v>
      </c>
      <c r="L25" s="11">
        <v>22</v>
      </c>
      <c r="M25" s="12">
        <f t="shared" si="0"/>
        <v>0.25882352941176473</v>
      </c>
      <c r="N25" s="9" t="s">
        <v>22</v>
      </c>
      <c r="O25" s="9"/>
    </row>
    <row r="26" spans="1:15" ht="15">
      <c r="A26" s="13">
        <v>23</v>
      </c>
      <c r="B26" s="9" t="s">
        <v>20</v>
      </c>
      <c r="C26" s="9">
        <v>85</v>
      </c>
      <c r="D26" s="8" t="s">
        <v>46</v>
      </c>
      <c r="E26" s="14">
        <v>1921110170</v>
      </c>
      <c r="F26" s="9"/>
      <c r="G26" s="10">
        <v>86.140521959459463</v>
      </c>
      <c r="H26" s="10">
        <v>89.453038636363615</v>
      </c>
      <c r="I26" s="10">
        <f>VLOOKUP(E26,[1]计算!$A$5:$C$89,3,0)</f>
        <v>89.811682142857123</v>
      </c>
      <c r="J26" s="9"/>
      <c r="K26" s="10">
        <v>265.40524273868022</v>
      </c>
      <c r="L26" s="11">
        <v>23</v>
      </c>
      <c r="M26" s="12">
        <f t="shared" si="0"/>
        <v>0.27058823529411763</v>
      </c>
      <c r="N26" s="9" t="s">
        <v>22</v>
      </c>
      <c r="O26" s="9"/>
    </row>
    <row r="27" spans="1:15" ht="15">
      <c r="A27" s="13">
        <v>24</v>
      </c>
      <c r="B27" s="9" t="s">
        <v>20</v>
      </c>
      <c r="C27" s="9">
        <v>85</v>
      </c>
      <c r="D27" s="8" t="s">
        <v>47</v>
      </c>
      <c r="E27" s="14">
        <v>1921110176</v>
      </c>
      <c r="F27" s="9"/>
      <c r="G27" s="10">
        <v>89.805140540540535</v>
      </c>
      <c r="H27" s="10">
        <v>88.472034090909105</v>
      </c>
      <c r="I27" s="10">
        <f>VLOOKUP(E27,[1]计算!$A$5:$C$89,3,0)</f>
        <v>86.454452380952361</v>
      </c>
      <c r="J27" s="9"/>
      <c r="K27" s="10">
        <v>264.73162701240199</v>
      </c>
      <c r="L27" s="11">
        <v>24</v>
      </c>
      <c r="M27" s="12">
        <f t="shared" si="0"/>
        <v>0.28235294117647058</v>
      </c>
      <c r="N27" s="9" t="s">
        <v>22</v>
      </c>
      <c r="O27" s="9"/>
    </row>
    <row r="28" spans="1:15" ht="15">
      <c r="A28" s="13">
        <v>25</v>
      </c>
      <c r="B28" s="9" t="s">
        <v>20</v>
      </c>
      <c r="C28" s="9">
        <v>85</v>
      </c>
      <c r="D28" s="8" t="s">
        <v>48</v>
      </c>
      <c r="E28" s="14">
        <v>1921110041</v>
      </c>
      <c r="F28" s="9"/>
      <c r="G28" s="10">
        <v>87.257149999999996</v>
      </c>
      <c r="H28" s="10">
        <v>88.803702731092415</v>
      </c>
      <c r="I28" s="10">
        <f>VLOOKUP(E28,[1]计算!$A$5:$C$89,3,0)</f>
        <v>88.394642857142841</v>
      </c>
      <c r="J28" s="9"/>
      <c r="K28" s="10">
        <v>264.45549558823524</v>
      </c>
      <c r="L28" s="11">
        <v>25</v>
      </c>
      <c r="M28" s="12">
        <f t="shared" si="0"/>
        <v>0.29411764705882354</v>
      </c>
      <c r="N28" s="9" t="s">
        <v>22</v>
      </c>
      <c r="O28" s="9"/>
    </row>
    <row r="29" spans="1:15" ht="15">
      <c r="A29" s="13">
        <v>26</v>
      </c>
      <c r="B29" s="9" t="s">
        <v>20</v>
      </c>
      <c r="C29" s="9">
        <v>85</v>
      </c>
      <c r="D29" s="8" t="s">
        <v>49</v>
      </c>
      <c r="E29" s="14">
        <v>1921110131</v>
      </c>
      <c r="F29" s="9"/>
      <c r="G29" s="10">
        <v>87.131292693792687</v>
      </c>
      <c r="H29" s="10">
        <v>88.034706027863592</v>
      </c>
      <c r="I29" s="10">
        <f>VLOOKUP(E29,[1]计算!$A$5:$C$89,3,0)</f>
        <v>89.03554761904762</v>
      </c>
      <c r="J29" s="9"/>
      <c r="K29" s="10">
        <v>264.20154634070389</v>
      </c>
      <c r="L29" s="11">
        <v>26</v>
      </c>
      <c r="M29" s="12">
        <f t="shared" si="0"/>
        <v>0.30588235294117649</v>
      </c>
      <c r="N29" s="9" t="s">
        <v>22</v>
      </c>
      <c r="O29" s="9"/>
    </row>
    <row r="30" spans="1:15" ht="15">
      <c r="A30" s="13">
        <v>27</v>
      </c>
      <c r="B30" s="9" t="s">
        <v>20</v>
      </c>
      <c r="C30" s="9">
        <v>85</v>
      </c>
      <c r="D30" s="8" t="s">
        <v>50</v>
      </c>
      <c r="E30" s="14">
        <v>1921110173</v>
      </c>
      <c r="F30" s="9"/>
      <c r="G30" s="10">
        <v>86.249854054054083</v>
      </c>
      <c r="H30" s="10">
        <v>88.263602272727297</v>
      </c>
      <c r="I30" s="10">
        <f>VLOOKUP(E30,[1]计算!$A$5:$C$89,3,0)</f>
        <v>89.366624999999999</v>
      </c>
      <c r="J30" s="9"/>
      <c r="K30" s="10">
        <v>263.88008132678135</v>
      </c>
      <c r="L30" s="11">
        <v>27</v>
      </c>
      <c r="M30" s="12">
        <f t="shared" si="0"/>
        <v>0.31764705882352939</v>
      </c>
      <c r="N30" s="9" t="s">
        <v>22</v>
      </c>
      <c r="O30" s="9"/>
    </row>
    <row r="31" spans="1:15" ht="15">
      <c r="A31" s="13">
        <v>28</v>
      </c>
      <c r="B31" s="9" t="s">
        <v>20</v>
      </c>
      <c r="C31" s="9">
        <v>85</v>
      </c>
      <c r="D31" s="8" t="s">
        <v>51</v>
      </c>
      <c r="E31" s="14">
        <v>1921110163</v>
      </c>
      <c r="F31" s="9"/>
      <c r="G31" s="10">
        <v>85.780252450252419</v>
      </c>
      <c r="H31" s="10">
        <v>87.394125000681797</v>
      </c>
      <c r="I31" s="10">
        <f>VLOOKUP(E31,[1]计算!$A$5:$C$89,3,0)</f>
        <v>90.430882857142848</v>
      </c>
      <c r="J31" s="9"/>
      <c r="K31" s="10">
        <v>263.60526030807705</v>
      </c>
      <c r="L31" s="11">
        <v>28</v>
      </c>
      <c r="M31" s="12">
        <f t="shared" si="0"/>
        <v>0.32941176470588235</v>
      </c>
      <c r="N31" s="9" t="s">
        <v>22</v>
      </c>
      <c r="O31" s="9"/>
    </row>
    <row r="32" spans="1:15" ht="15">
      <c r="A32" s="13">
        <v>29</v>
      </c>
      <c r="B32" s="9" t="s">
        <v>20</v>
      </c>
      <c r="C32" s="9">
        <v>85</v>
      </c>
      <c r="D32" s="8" t="s">
        <v>52</v>
      </c>
      <c r="E32" s="14">
        <v>1921110186</v>
      </c>
      <c r="F32" s="9"/>
      <c r="G32" s="10">
        <v>82.777702702702726</v>
      </c>
      <c r="H32" s="10">
        <v>90.140227272727302</v>
      </c>
      <c r="I32" s="10">
        <f>VLOOKUP(E32,[1]计算!$A$5:$C$89,3,0)</f>
        <v>90.623214285714269</v>
      </c>
      <c r="J32" s="9"/>
      <c r="K32" s="10">
        <v>263.54114426114427</v>
      </c>
      <c r="L32" s="11">
        <v>29</v>
      </c>
      <c r="M32" s="12">
        <f t="shared" si="0"/>
        <v>0.3411764705882353</v>
      </c>
      <c r="N32" s="9" t="s">
        <v>23</v>
      </c>
      <c r="O32" s="9"/>
    </row>
    <row r="33" spans="1:15" ht="15">
      <c r="A33" s="13">
        <v>30</v>
      </c>
      <c r="B33" s="9" t="s">
        <v>20</v>
      </c>
      <c r="C33" s="9">
        <v>85</v>
      </c>
      <c r="D33" s="8" t="s">
        <v>53</v>
      </c>
      <c r="E33" s="14">
        <v>1921110140</v>
      </c>
      <c r="F33" s="9"/>
      <c r="G33" s="10">
        <v>87.512452479952444</v>
      </c>
      <c r="H33" s="10">
        <v>87.330630928136387</v>
      </c>
      <c r="I33" s="10">
        <f>VLOOKUP(E33,[1]计算!$A$5:$C$89,3,0)</f>
        <v>88.569619047619014</v>
      </c>
      <c r="J33" s="9"/>
      <c r="K33" s="10">
        <v>263.41270245570786</v>
      </c>
      <c r="L33" s="11">
        <v>30</v>
      </c>
      <c r="M33" s="12">
        <f t="shared" si="0"/>
        <v>0.35294117647058826</v>
      </c>
      <c r="N33" s="9" t="s">
        <v>23</v>
      </c>
      <c r="O33" s="9"/>
    </row>
    <row r="34" spans="1:15" ht="15">
      <c r="A34" s="13">
        <v>31</v>
      </c>
      <c r="B34" s="9" t="s">
        <v>20</v>
      </c>
      <c r="C34" s="9">
        <v>85</v>
      </c>
      <c r="D34" s="8" t="s">
        <v>54</v>
      </c>
      <c r="E34" s="14">
        <v>1921110191</v>
      </c>
      <c r="F34" s="9"/>
      <c r="G34" s="10">
        <v>85.909645945945897</v>
      </c>
      <c r="H34" s="10">
        <v>88.341257954545497</v>
      </c>
      <c r="I34" s="10">
        <f>VLOOKUP(E34,[1]计算!$A$5:$C$89,3,0)</f>
        <v>89.114607142857139</v>
      </c>
      <c r="J34" s="9"/>
      <c r="K34" s="10">
        <v>263.36551104334853</v>
      </c>
      <c r="L34" s="11">
        <v>31</v>
      </c>
      <c r="M34" s="12">
        <f t="shared" si="0"/>
        <v>0.36470588235294116</v>
      </c>
      <c r="N34" s="9" t="s">
        <v>23</v>
      </c>
      <c r="O34" s="9"/>
    </row>
    <row r="35" spans="1:15" ht="15">
      <c r="A35" s="13">
        <v>32</v>
      </c>
      <c r="B35" s="9" t="s">
        <v>20</v>
      </c>
      <c r="C35" s="9">
        <v>85</v>
      </c>
      <c r="D35" s="8" t="s">
        <v>55</v>
      </c>
      <c r="E35" s="14">
        <v>1921110153</v>
      </c>
      <c r="F35" s="9"/>
      <c r="G35" s="10">
        <v>86.623832046332026</v>
      </c>
      <c r="H35" s="10">
        <v>88.052237648090909</v>
      </c>
      <c r="I35" s="10">
        <f>VLOOKUP(E35,[1]计算!$A$5:$C$89,3,0)</f>
        <v>88.079964285714283</v>
      </c>
      <c r="J35" s="9"/>
      <c r="K35" s="10">
        <v>262.7560339801372</v>
      </c>
      <c r="L35" s="11">
        <v>32</v>
      </c>
      <c r="M35" s="12">
        <f t="shared" si="0"/>
        <v>0.37647058823529411</v>
      </c>
      <c r="N35" s="9" t="s">
        <v>23</v>
      </c>
      <c r="O35" s="9"/>
    </row>
    <row r="36" spans="1:15" ht="15">
      <c r="A36" s="13">
        <v>33</v>
      </c>
      <c r="B36" s="9" t="s">
        <v>20</v>
      </c>
      <c r="C36" s="9">
        <v>85</v>
      </c>
      <c r="D36" s="8" t="s">
        <v>56</v>
      </c>
      <c r="E36" s="14">
        <v>1921110039</v>
      </c>
      <c r="F36" s="9"/>
      <c r="G36" s="10">
        <v>87.329700000000031</v>
      </c>
      <c r="H36" s="10">
        <v>86.578341386554655</v>
      </c>
      <c r="I36" s="10">
        <f>VLOOKUP(E36,[1]计算!$A$5:$C$89,3,0)</f>
        <v>88.760625000000005</v>
      </c>
      <c r="J36" s="9"/>
      <c r="K36" s="10">
        <v>262.66866638655472</v>
      </c>
      <c r="L36" s="11">
        <v>33</v>
      </c>
      <c r="M36" s="12">
        <f t="shared" si="0"/>
        <v>0.38823529411764707</v>
      </c>
      <c r="N36" s="9" t="s">
        <v>23</v>
      </c>
      <c r="O36" s="9"/>
    </row>
    <row r="37" spans="1:15" ht="15">
      <c r="A37" s="13">
        <v>34</v>
      </c>
      <c r="B37" s="9" t="s">
        <v>20</v>
      </c>
      <c r="C37" s="9">
        <v>85</v>
      </c>
      <c r="D37" s="8" t="s">
        <v>17</v>
      </c>
      <c r="E37" s="14">
        <v>1921110108</v>
      </c>
      <c r="F37" s="16"/>
      <c r="G37" s="10">
        <v>86.86</v>
      </c>
      <c r="H37" s="10">
        <v>86.162979650799997</v>
      </c>
      <c r="I37" s="10">
        <v>89.297785087719305</v>
      </c>
      <c r="J37" s="16"/>
      <c r="K37" s="17">
        <v>262.3207647385193</v>
      </c>
      <c r="L37" s="11">
        <v>34</v>
      </c>
      <c r="M37" s="12">
        <f t="shared" si="0"/>
        <v>0.4</v>
      </c>
      <c r="N37" s="9" t="s">
        <v>23</v>
      </c>
      <c r="O37" s="16"/>
    </row>
    <row r="38" spans="1:15" ht="15">
      <c r="A38" s="13">
        <v>35</v>
      </c>
      <c r="B38" s="9" t="s">
        <v>20</v>
      </c>
      <c r="C38" s="9">
        <v>85</v>
      </c>
      <c r="D38" s="8" t="s">
        <v>57</v>
      </c>
      <c r="E38" s="14">
        <v>1921110185</v>
      </c>
      <c r="F38" s="9"/>
      <c r="G38" s="10">
        <v>86.330828378378399</v>
      </c>
      <c r="H38" s="10">
        <v>87.125929545454497</v>
      </c>
      <c r="I38" s="10">
        <f>VLOOKUP(E38,[1]计算!$A$5:$C$89,3,0)</f>
        <v>88.757039285714299</v>
      </c>
      <c r="J38" s="9"/>
      <c r="K38" s="10">
        <v>262.21379720954718</v>
      </c>
      <c r="L38" s="11">
        <v>35</v>
      </c>
      <c r="M38" s="12">
        <f t="shared" si="0"/>
        <v>0.41176470588235292</v>
      </c>
      <c r="N38" s="9" t="s">
        <v>23</v>
      </c>
      <c r="O38" s="9"/>
    </row>
    <row r="39" spans="1:15" ht="15">
      <c r="A39" s="13">
        <v>36</v>
      </c>
      <c r="B39" s="9" t="s">
        <v>20</v>
      </c>
      <c r="C39" s="9">
        <v>85</v>
      </c>
      <c r="D39" s="8" t="s">
        <v>58</v>
      </c>
      <c r="E39" s="14">
        <v>1810031012</v>
      </c>
      <c r="F39" s="9"/>
      <c r="G39" s="10">
        <v>85.902275353833616</v>
      </c>
      <c r="H39" s="10">
        <v>87.090458333333331</v>
      </c>
      <c r="I39" s="10">
        <f>VLOOKUP(E39,[1]计算!$A$5:$C$89,3,0)</f>
        <v>89.13812499999996</v>
      </c>
      <c r="J39" s="9"/>
      <c r="K39" s="10">
        <v>262.13085868716689</v>
      </c>
      <c r="L39" s="11">
        <v>36</v>
      </c>
      <c r="M39" s="12">
        <f t="shared" si="0"/>
        <v>0.42352941176470588</v>
      </c>
      <c r="N39" s="9" t="s">
        <v>23</v>
      </c>
      <c r="O39" s="9"/>
    </row>
    <row r="40" spans="1:15" ht="15">
      <c r="A40" s="13">
        <v>37</v>
      </c>
      <c r="B40" s="9" t="s">
        <v>20</v>
      </c>
      <c r="C40" s="9">
        <v>85</v>
      </c>
      <c r="D40" s="15" t="s">
        <v>59</v>
      </c>
      <c r="E40" s="14">
        <v>1921110155</v>
      </c>
      <c r="F40" s="9"/>
      <c r="G40" s="10">
        <v>85.491503935253888</v>
      </c>
      <c r="H40" s="10">
        <v>86.121782114363626</v>
      </c>
      <c r="I40" s="10">
        <f>VLOOKUP(E40,[1]计算!$A$5:$C$89,3,0)</f>
        <v>89.885811428571458</v>
      </c>
      <c r="J40" s="9"/>
      <c r="K40" s="10">
        <v>261.49909747818896</v>
      </c>
      <c r="L40" s="11">
        <v>37</v>
      </c>
      <c r="M40" s="12">
        <f t="shared" si="0"/>
        <v>0.43529411764705883</v>
      </c>
      <c r="N40" s="9" t="s">
        <v>23</v>
      </c>
      <c r="O40" s="9"/>
    </row>
    <row r="41" spans="1:15" ht="15">
      <c r="A41" s="13">
        <v>38</v>
      </c>
      <c r="B41" s="9" t="s">
        <v>20</v>
      </c>
      <c r="C41" s="9">
        <v>85</v>
      </c>
      <c r="D41" s="8" t="s">
        <v>60</v>
      </c>
      <c r="E41" s="14">
        <v>1921110169</v>
      </c>
      <c r="F41" s="9"/>
      <c r="G41" s="10">
        <v>86.948009121621595</v>
      </c>
      <c r="H41" s="10">
        <v>87.401538636363611</v>
      </c>
      <c r="I41" s="10">
        <f>VLOOKUP(E41,[1]计算!$A$5:$C$89,3,0)</f>
        <v>87.100485714285696</v>
      </c>
      <c r="J41" s="9"/>
      <c r="K41" s="10">
        <v>261.45003347227089</v>
      </c>
      <c r="L41" s="11">
        <v>38</v>
      </c>
      <c r="M41" s="12">
        <f t="shared" si="0"/>
        <v>0.44705882352941179</v>
      </c>
      <c r="N41" s="9" t="s">
        <v>23</v>
      </c>
      <c r="O41" s="9"/>
    </row>
    <row r="42" spans="1:15" ht="15">
      <c r="A42" s="13">
        <v>39</v>
      </c>
      <c r="B42" s="9" t="s">
        <v>20</v>
      </c>
      <c r="C42" s="9">
        <v>85</v>
      </c>
      <c r="D42" s="8" t="s">
        <v>61</v>
      </c>
      <c r="E42" s="14">
        <v>1921110168</v>
      </c>
      <c r="F42" s="9"/>
      <c r="G42" s="10">
        <v>86.537863175675696</v>
      </c>
      <c r="H42" s="10">
        <v>88.859015909090914</v>
      </c>
      <c r="I42" s="10">
        <f>VLOOKUP(E42,[1]计算!$A$5:$C$89,3,0)</f>
        <v>85.911235714285695</v>
      </c>
      <c r="J42" s="9"/>
      <c r="K42" s="10">
        <v>261.3081147990523</v>
      </c>
      <c r="L42" s="11">
        <v>39</v>
      </c>
      <c r="M42" s="12">
        <f t="shared" si="0"/>
        <v>0.45882352941176469</v>
      </c>
      <c r="N42" s="9" t="s">
        <v>23</v>
      </c>
      <c r="O42" s="9"/>
    </row>
    <row r="43" spans="1:15" ht="15">
      <c r="A43" s="13">
        <v>40</v>
      </c>
      <c r="B43" s="9" t="s">
        <v>20</v>
      </c>
      <c r="C43" s="9">
        <v>85</v>
      </c>
      <c r="D43" s="8" t="s">
        <v>62</v>
      </c>
      <c r="E43" s="14">
        <v>1921110147</v>
      </c>
      <c r="F43" s="9"/>
      <c r="G43" s="10">
        <v>84.917405702405688</v>
      </c>
      <c r="H43" s="10">
        <v>88.151948123181811</v>
      </c>
      <c r="I43" s="10">
        <f>VLOOKUP(E43,[1]计算!$A$5:$C$89,3,0)</f>
        <v>87.955380952380963</v>
      </c>
      <c r="J43" s="9"/>
      <c r="K43" s="10">
        <v>261.02473477796843</v>
      </c>
      <c r="L43" s="11">
        <v>40</v>
      </c>
      <c r="M43" s="12">
        <f t="shared" si="0"/>
        <v>0.47058823529411764</v>
      </c>
      <c r="N43" s="9" t="s">
        <v>23</v>
      </c>
      <c r="O43" s="9"/>
    </row>
    <row r="44" spans="1:15" ht="15">
      <c r="A44" s="13">
        <v>41</v>
      </c>
      <c r="B44" s="9" t="s">
        <v>20</v>
      </c>
      <c r="C44" s="9">
        <v>85</v>
      </c>
      <c r="D44" s="15" t="s">
        <v>63</v>
      </c>
      <c r="E44" s="14">
        <v>1933110295</v>
      </c>
      <c r="F44" s="9"/>
      <c r="G44" s="10">
        <v>84.895600000000002</v>
      </c>
      <c r="H44" s="10">
        <v>86.672618277310946</v>
      </c>
      <c r="I44" s="10">
        <f>VLOOKUP(E44,[1]计算!$A$5:$C$89,3,0)</f>
        <v>88.752074999999991</v>
      </c>
      <c r="J44" s="9"/>
      <c r="K44" s="10">
        <v>260.32029327731095</v>
      </c>
      <c r="L44" s="11">
        <v>41</v>
      </c>
      <c r="M44" s="12">
        <f t="shared" si="0"/>
        <v>0.4823529411764706</v>
      </c>
      <c r="N44" s="9" t="s">
        <v>23</v>
      </c>
      <c r="O44" s="9"/>
    </row>
    <row r="45" spans="1:15" ht="15">
      <c r="A45" s="13">
        <v>42</v>
      </c>
      <c r="B45" s="9" t="s">
        <v>20</v>
      </c>
      <c r="C45" s="9">
        <v>85</v>
      </c>
      <c r="D45" s="8" t="s">
        <v>64</v>
      </c>
      <c r="E45" s="14">
        <v>1921110174</v>
      </c>
      <c r="F45" s="9"/>
      <c r="G45" s="10">
        <v>87.408620270270319</v>
      </c>
      <c r="H45" s="10">
        <v>87.979193181818204</v>
      </c>
      <c r="I45" s="10">
        <f>VLOOKUP(E45,[1]计算!$A$5:$C$89,3,0)</f>
        <v>84.475909090909099</v>
      </c>
      <c r="J45" s="9"/>
      <c r="K45" s="10">
        <v>259.86372254299761</v>
      </c>
      <c r="L45" s="11">
        <v>42</v>
      </c>
      <c r="M45" s="12">
        <f t="shared" si="0"/>
        <v>0.49411764705882355</v>
      </c>
      <c r="N45" s="9" t="s">
        <v>23</v>
      </c>
      <c r="O45" s="9"/>
    </row>
    <row r="46" spans="1:15" ht="15">
      <c r="A46" s="13">
        <v>43</v>
      </c>
      <c r="B46" s="9" t="s">
        <v>20</v>
      </c>
      <c r="C46" s="9">
        <v>85</v>
      </c>
      <c r="D46" s="8" t="s">
        <v>65</v>
      </c>
      <c r="E46" s="14">
        <v>1921110189</v>
      </c>
      <c r="F46" s="9"/>
      <c r="G46" s="10">
        <v>86.929916216216213</v>
      </c>
      <c r="H46" s="10">
        <v>85.435024999999996</v>
      </c>
      <c r="I46" s="10">
        <f>VLOOKUP(E46,[1]计算!$A$5:$C$89,3,0)</f>
        <v>87.044446428571462</v>
      </c>
      <c r="J46" s="9"/>
      <c r="K46" s="10">
        <v>259.40938764478767</v>
      </c>
      <c r="L46" s="11">
        <v>43</v>
      </c>
      <c r="M46" s="12">
        <f t="shared" si="0"/>
        <v>0.50588235294117645</v>
      </c>
      <c r="N46" s="9" t="s">
        <v>23</v>
      </c>
      <c r="O46" s="9"/>
    </row>
    <row r="47" spans="1:15" ht="15">
      <c r="A47" s="13">
        <v>44</v>
      </c>
      <c r="B47" s="9" t="s">
        <v>20</v>
      </c>
      <c r="C47" s="9">
        <v>85</v>
      </c>
      <c r="D47" s="8" t="s">
        <v>66</v>
      </c>
      <c r="E47" s="14" t="s">
        <v>18</v>
      </c>
      <c r="F47" s="9"/>
      <c r="G47" s="10">
        <v>84.254017300267321</v>
      </c>
      <c r="H47" s="10">
        <v>87.126108200863612</v>
      </c>
      <c r="I47" s="10">
        <f>VLOOKUP(E47,[1]计算!$A$5:$C$89,3,0)</f>
        <v>87.655476190476179</v>
      </c>
      <c r="J47" s="9"/>
      <c r="K47" s="10">
        <v>259.0356016916071</v>
      </c>
      <c r="L47" s="11">
        <v>44</v>
      </c>
      <c r="M47" s="12">
        <f t="shared" si="0"/>
        <v>0.51764705882352946</v>
      </c>
      <c r="N47" s="9" t="s">
        <v>23</v>
      </c>
      <c r="O47" s="9"/>
    </row>
    <row r="48" spans="1:15" ht="15">
      <c r="A48" s="13">
        <v>45</v>
      </c>
      <c r="B48" s="9" t="s">
        <v>20</v>
      </c>
      <c r="C48" s="9">
        <v>85</v>
      </c>
      <c r="D48" s="8" t="s">
        <v>67</v>
      </c>
      <c r="E48" s="14">
        <v>1921110142</v>
      </c>
      <c r="F48" s="9"/>
      <c r="G48" s="10">
        <v>86.035954855954827</v>
      </c>
      <c r="H48" s="10">
        <v>86.500579546136379</v>
      </c>
      <c r="I48" s="10">
        <f>VLOOKUP(E48,[1]计算!$A$5:$C$89,3,0)</f>
        <v>86.105916666666658</v>
      </c>
      <c r="J48" s="9"/>
      <c r="K48" s="10">
        <v>258.64245106875785</v>
      </c>
      <c r="L48" s="11">
        <v>45</v>
      </c>
      <c r="M48" s="12">
        <f t="shared" si="0"/>
        <v>0.52941176470588236</v>
      </c>
      <c r="N48" s="9" t="s">
        <v>23</v>
      </c>
      <c r="O48" s="9"/>
    </row>
    <row r="49" spans="1:15" ht="15">
      <c r="A49" s="13">
        <v>46</v>
      </c>
      <c r="B49" s="9" t="s">
        <v>20</v>
      </c>
      <c r="C49" s="9">
        <v>85</v>
      </c>
      <c r="D49" s="8" t="s">
        <v>68</v>
      </c>
      <c r="E49" s="14">
        <v>1921110183</v>
      </c>
      <c r="F49" s="9"/>
      <c r="G49" s="10">
        <v>86.000997297297289</v>
      </c>
      <c r="H49" s="10">
        <v>83.675929545454494</v>
      </c>
      <c r="I49" s="10">
        <f>VLOOKUP(E49,[1]计算!$A$5:$C$89,3,0)</f>
        <v>87.856128571428528</v>
      </c>
      <c r="J49" s="9"/>
      <c r="K49" s="10">
        <v>257.5330554141803</v>
      </c>
      <c r="L49" s="11">
        <v>46</v>
      </c>
      <c r="M49" s="12">
        <f t="shared" si="0"/>
        <v>0.54117647058823526</v>
      </c>
      <c r="N49" s="9" t="s">
        <v>23</v>
      </c>
      <c r="O49" s="9"/>
    </row>
    <row r="50" spans="1:15" ht="15">
      <c r="A50" s="13">
        <v>47</v>
      </c>
      <c r="B50" s="9" t="s">
        <v>20</v>
      </c>
      <c r="C50" s="9">
        <v>85</v>
      </c>
      <c r="D50" s="8" t="s">
        <v>69</v>
      </c>
      <c r="E50" s="14">
        <v>1921110182</v>
      </c>
      <c r="F50" s="9"/>
      <c r="G50" s="10">
        <v>86.331267567567565</v>
      </c>
      <c r="H50" s="10">
        <v>85.336974999999995</v>
      </c>
      <c r="I50" s="10">
        <f>VLOOKUP(E50,[1]计算!$A$5:$C$89,3,0)</f>
        <v>85.711323376623398</v>
      </c>
      <c r="J50" s="9"/>
      <c r="K50" s="10">
        <v>257.37956594419097</v>
      </c>
      <c r="L50" s="11">
        <v>47</v>
      </c>
      <c r="M50" s="12">
        <f t="shared" si="0"/>
        <v>0.55294117647058827</v>
      </c>
      <c r="N50" s="9" t="s">
        <v>23</v>
      </c>
      <c r="O50" s="9"/>
    </row>
    <row r="51" spans="1:15" ht="15">
      <c r="A51" s="13">
        <v>48</v>
      </c>
      <c r="B51" s="9" t="s">
        <v>20</v>
      </c>
      <c r="C51" s="9">
        <v>85</v>
      </c>
      <c r="D51" s="8" t="s">
        <v>70</v>
      </c>
      <c r="E51" s="14" t="s">
        <v>19</v>
      </c>
      <c r="F51" s="9"/>
      <c r="G51" s="10">
        <v>82.503794594594623</v>
      </c>
      <c r="H51" s="10">
        <v>86.196928409090901</v>
      </c>
      <c r="I51" s="10">
        <f>VLOOKUP(E51,[1]计算!$A$5:$C$89,3,0)</f>
        <v>88.429675000000003</v>
      </c>
      <c r="J51" s="9"/>
      <c r="K51" s="10">
        <v>257.13039800368551</v>
      </c>
      <c r="L51" s="11">
        <v>48</v>
      </c>
      <c r="M51" s="12">
        <f t="shared" si="0"/>
        <v>0.56470588235294117</v>
      </c>
      <c r="N51" s="9" t="s">
        <v>23</v>
      </c>
      <c r="O51" s="9"/>
    </row>
    <row r="52" spans="1:15" ht="15">
      <c r="A52" s="13">
        <v>49</v>
      </c>
      <c r="B52" s="9" t="s">
        <v>20</v>
      </c>
      <c r="C52" s="9">
        <v>85</v>
      </c>
      <c r="D52" s="8" t="s">
        <v>71</v>
      </c>
      <c r="E52" s="14">
        <v>1808041084</v>
      </c>
      <c r="F52" s="9"/>
      <c r="G52" s="10">
        <v>82.798544117647026</v>
      </c>
      <c r="H52" s="10">
        <v>86.359954267792659</v>
      </c>
      <c r="I52" s="10">
        <f>VLOOKUP(E52,[1]计算!$A$5:$C$89,3,0)</f>
        <v>87.604318181818186</v>
      </c>
      <c r="J52" s="9"/>
      <c r="K52" s="10">
        <v>256.76281656725786</v>
      </c>
      <c r="L52" s="11">
        <v>49</v>
      </c>
      <c r="M52" s="12">
        <f t="shared" si="0"/>
        <v>0.57647058823529407</v>
      </c>
      <c r="N52" s="9" t="s">
        <v>23</v>
      </c>
      <c r="O52" s="9"/>
    </row>
    <row r="53" spans="1:15" ht="15">
      <c r="A53" s="13">
        <v>50</v>
      </c>
      <c r="B53" s="9" t="s">
        <v>20</v>
      </c>
      <c r="C53" s="9">
        <v>85</v>
      </c>
      <c r="D53" s="8" t="s">
        <v>72</v>
      </c>
      <c r="E53" s="14">
        <v>1908110291</v>
      </c>
      <c r="F53" s="9"/>
      <c r="G53" s="10">
        <v>79.290908385093161</v>
      </c>
      <c r="H53" s="10">
        <v>86.5993092105263</v>
      </c>
      <c r="I53" s="10">
        <f>VLOOKUP(E53,[1]计算!$A$5:$C$89,3,0)</f>
        <v>89.918535714285682</v>
      </c>
      <c r="J53" s="9"/>
      <c r="K53" s="10">
        <v>255.80875330990511</v>
      </c>
      <c r="L53" s="11">
        <v>50</v>
      </c>
      <c r="M53" s="12">
        <f t="shared" si="0"/>
        <v>0.58823529411764708</v>
      </c>
      <c r="N53" s="9" t="s">
        <v>23</v>
      </c>
      <c r="O53" s="9"/>
    </row>
    <row r="54" spans="1:15" ht="15">
      <c r="A54" s="13">
        <v>51</v>
      </c>
      <c r="B54" s="9" t="s">
        <v>20</v>
      </c>
      <c r="C54" s="9">
        <v>85</v>
      </c>
      <c r="D54" s="8" t="s">
        <v>27</v>
      </c>
      <c r="E54" s="14">
        <v>1819011119</v>
      </c>
      <c r="F54" s="9"/>
      <c r="G54" s="10">
        <v>84.302031818181817</v>
      </c>
      <c r="H54" s="10">
        <v>84.165983219178045</v>
      </c>
      <c r="I54" s="10">
        <f>VLOOKUP(E54,[1]计算!$A$5:$C$89,3,0)</f>
        <v>86.853589705882328</v>
      </c>
      <c r="J54" s="9"/>
      <c r="K54" s="10">
        <v>255.32160474324218</v>
      </c>
      <c r="L54" s="11">
        <v>51</v>
      </c>
      <c r="M54" s="12">
        <f t="shared" si="0"/>
        <v>0.6</v>
      </c>
      <c r="N54" s="9" t="s">
        <v>23</v>
      </c>
      <c r="O54" s="9"/>
    </row>
    <row r="55" spans="1:15" ht="15">
      <c r="A55" s="13">
        <v>52</v>
      </c>
      <c r="B55" s="9" t="s">
        <v>20</v>
      </c>
      <c r="C55" s="9">
        <v>85</v>
      </c>
      <c r="D55" s="8" t="s">
        <v>73</v>
      </c>
      <c r="E55" s="14">
        <v>1921110141</v>
      </c>
      <c r="F55" s="9"/>
      <c r="G55" s="10">
        <v>84.78742574992576</v>
      </c>
      <c r="H55" s="10">
        <v>84.133505928136401</v>
      </c>
      <c r="I55" s="10">
        <f>VLOOKUP(E55,[1]计算!$A$5:$C$89,3,0)</f>
        <v>86.024047619047622</v>
      </c>
      <c r="J55" s="9"/>
      <c r="K55" s="10">
        <v>254.9449792971098</v>
      </c>
      <c r="L55" s="11">
        <v>52</v>
      </c>
      <c r="M55" s="12">
        <f t="shared" si="0"/>
        <v>0.61176470588235299</v>
      </c>
      <c r="N55" s="9" t="s">
        <v>23</v>
      </c>
      <c r="O55" s="9"/>
    </row>
    <row r="56" spans="1:15" ht="15">
      <c r="A56" s="13">
        <v>53</v>
      </c>
      <c r="B56" s="9" t="s">
        <v>20</v>
      </c>
      <c r="C56" s="9">
        <v>85</v>
      </c>
      <c r="D56" s="15" t="s">
        <v>74</v>
      </c>
      <c r="E56" s="14">
        <v>1933110060</v>
      </c>
      <c r="F56" s="9"/>
      <c r="G56" s="10">
        <v>85.681165254237314</v>
      </c>
      <c r="H56" s="10">
        <v>84.801539285714313</v>
      </c>
      <c r="I56" s="10">
        <f>VLOOKUP(E56,[1]计算!$A$5:$C$89,3,0)</f>
        <v>84.245299999999986</v>
      </c>
      <c r="J56" s="9"/>
      <c r="K56" s="10">
        <v>254.7280045399516</v>
      </c>
      <c r="L56" s="11">
        <v>53</v>
      </c>
      <c r="M56" s="12">
        <f t="shared" si="0"/>
        <v>0.62352941176470589</v>
      </c>
      <c r="N56" s="9" t="s">
        <v>23</v>
      </c>
      <c r="O56" s="9"/>
    </row>
    <row r="57" spans="1:15" ht="15">
      <c r="A57" s="13">
        <v>54</v>
      </c>
      <c r="B57" s="9" t="s">
        <v>20</v>
      </c>
      <c r="C57" s="9">
        <v>85</v>
      </c>
      <c r="D57" s="8" t="s">
        <v>75</v>
      </c>
      <c r="E57" s="14">
        <v>1921110160</v>
      </c>
      <c r="F57" s="9"/>
      <c r="G57" s="10">
        <v>83.850439189189188</v>
      </c>
      <c r="H57" s="10">
        <v>84.295215909363606</v>
      </c>
      <c r="I57" s="10">
        <f>VLOOKUP(E57,[1]计算!$A$5:$C$89,3,0)</f>
        <v>85.896249999999995</v>
      </c>
      <c r="J57" s="9"/>
      <c r="K57" s="10">
        <v>254.04190509855277</v>
      </c>
      <c r="L57" s="11">
        <v>54</v>
      </c>
      <c r="M57" s="12">
        <f t="shared" si="0"/>
        <v>0.63529411764705879</v>
      </c>
      <c r="N57" s="9" t="s">
        <v>23</v>
      </c>
      <c r="O57" s="9"/>
    </row>
    <row r="58" spans="1:15" ht="15">
      <c r="A58" s="13">
        <v>55</v>
      </c>
      <c r="B58" s="9" t="s">
        <v>20</v>
      </c>
      <c r="C58" s="9">
        <v>85</v>
      </c>
      <c r="D58" s="8" t="s">
        <v>76</v>
      </c>
      <c r="E58" s="14">
        <v>1921110175</v>
      </c>
      <c r="F58" s="9"/>
      <c r="G58" s="10">
        <v>83.83694324324324</v>
      </c>
      <c r="H58" s="10">
        <v>85.395534090909081</v>
      </c>
      <c r="I58" s="10">
        <f>VLOOKUP(E58,[1]计算!$A$5:$C$89,3,0)</f>
        <v>84.189964285714296</v>
      </c>
      <c r="J58" s="9"/>
      <c r="K58" s="10">
        <v>253.42244161986662</v>
      </c>
      <c r="L58" s="11">
        <v>55</v>
      </c>
      <c r="M58" s="12">
        <f t="shared" si="0"/>
        <v>0.6470588235294118</v>
      </c>
      <c r="N58" s="9" t="s">
        <v>23</v>
      </c>
      <c r="O58" s="9"/>
    </row>
    <row r="59" spans="1:15" ht="15">
      <c r="A59" s="13">
        <v>56</v>
      </c>
      <c r="B59" s="9" t="s">
        <v>20</v>
      </c>
      <c r="C59" s="9">
        <v>85</v>
      </c>
      <c r="D59" s="8" t="s">
        <v>77</v>
      </c>
      <c r="E59" s="14">
        <v>1921110134</v>
      </c>
      <c r="F59" s="9"/>
      <c r="G59" s="10">
        <v>82.779364048114047</v>
      </c>
      <c r="H59" s="10">
        <v>85.029524209681796</v>
      </c>
      <c r="I59" s="10">
        <f>VLOOKUP(E59,[1]计算!$A$5:$C$89,3,0)</f>
        <v>85.390833333333333</v>
      </c>
      <c r="J59" s="9"/>
      <c r="K59" s="10">
        <v>253.19972159112916</v>
      </c>
      <c r="L59" s="11">
        <v>56</v>
      </c>
      <c r="M59" s="12">
        <f t="shared" si="0"/>
        <v>0.6588235294117647</v>
      </c>
      <c r="N59" s="9" t="s">
        <v>23</v>
      </c>
      <c r="O59" s="9"/>
    </row>
    <row r="60" spans="1:15" ht="15">
      <c r="A60" s="13">
        <v>57</v>
      </c>
      <c r="B60" s="9" t="s">
        <v>20</v>
      </c>
      <c r="C60" s="9">
        <v>85</v>
      </c>
      <c r="D60" s="8" t="s">
        <v>78</v>
      </c>
      <c r="E60" s="14">
        <v>1921110139</v>
      </c>
      <c r="F60" s="9"/>
      <c r="G60" s="10">
        <v>82.541601574101591</v>
      </c>
      <c r="H60" s="10">
        <v>85.266562746318186</v>
      </c>
      <c r="I60" s="10">
        <f>VLOOKUP(E60,[1]计算!$A$5:$C$89,3,0)</f>
        <v>85.344047619047629</v>
      </c>
      <c r="J60" s="9"/>
      <c r="K60" s="10">
        <v>253.15221193946741</v>
      </c>
      <c r="L60" s="11">
        <v>57</v>
      </c>
      <c r="M60" s="12">
        <f t="shared" si="0"/>
        <v>0.6705882352941176</v>
      </c>
      <c r="N60" s="9" t="s">
        <v>23</v>
      </c>
      <c r="O60" s="9"/>
    </row>
    <row r="61" spans="1:15" ht="15">
      <c r="A61" s="13">
        <v>58</v>
      </c>
      <c r="B61" s="9" t="s">
        <v>20</v>
      </c>
      <c r="C61" s="9">
        <v>85</v>
      </c>
      <c r="D61" s="8" t="s">
        <v>79</v>
      </c>
      <c r="E61" s="14">
        <v>1810031040</v>
      </c>
      <c r="F61" s="9"/>
      <c r="G61" s="10">
        <v>81.904466108047117</v>
      </c>
      <c r="H61" s="10">
        <v>85.550411585365879</v>
      </c>
      <c r="I61" s="10">
        <f>VLOOKUP(E61,[1]计算!$A$5:$C$89,3,0)</f>
        <v>85.637045454545486</v>
      </c>
      <c r="J61" s="9"/>
      <c r="K61" s="10">
        <v>253.09192314795848</v>
      </c>
      <c r="L61" s="11">
        <v>58</v>
      </c>
      <c r="M61" s="12">
        <f t="shared" si="0"/>
        <v>0.68235294117647061</v>
      </c>
      <c r="N61" s="9" t="s">
        <v>23</v>
      </c>
      <c r="O61" s="9"/>
    </row>
    <row r="62" spans="1:15" ht="15">
      <c r="A62" s="13">
        <v>59</v>
      </c>
      <c r="B62" s="9" t="s">
        <v>20</v>
      </c>
      <c r="C62" s="9">
        <v>85</v>
      </c>
      <c r="D62" s="8" t="s">
        <v>80</v>
      </c>
      <c r="E62" s="14">
        <v>1921110196</v>
      </c>
      <c r="F62" s="9"/>
      <c r="G62" s="10">
        <v>87.36027027027032</v>
      </c>
      <c r="H62" s="10">
        <v>88.677756818181791</v>
      </c>
      <c r="I62" s="10">
        <f>VLOOKUP(E62,[1]计算!$A$5:$C$89,3,0)</f>
        <v>76.852125000000001</v>
      </c>
      <c r="J62" s="9"/>
      <c r="K62" s="10">
        <v>252.89015208845211</v>
      </c>
      <c r="L62" s="11">
        <v>59</v>
      </c>
      <c r="M62" s="12">
        <f t="shared" si="0"/>
        <v>0.69411764705882351</v>
      </c>
      <c r="N62" s="9" t="s">
        <v>23</v>
      </c>
      <c r="O62" s="9"/>
    </row>
    <row r="63" spans="1:15" ht="15">
      <c r="A63" s="13">
        <v>60</v>
      </c>
      <c r="B63" s="9" t="s">
        <v>20</v>
      </c>
      <c r="C63" s="9">
        <v>85</v>
      </c>
      <c r="D63" s="8" t="s">
        <v>27</v>
      </c>
      <c r="E63" s="14">
        <v>1921110133</v>
      </c>
      <c r="F63" s="9"/>
      <c r="G63" s="10">
        <v>84.309786159786171</v>
      </c>
      <c r="H63" s="10">
        <v>83.875796936954586</v>
      </c>
      <c r="I63" s="10">
        <f>VLOOKUP(E63,[1]计算!$A$5:$C$89,3,0)</f>
        <v>84.700833333333335</v>
      </c>
      <c r="J63" s="9"/>
      <c r="K63" s="10">
        <v>252.88641643007406</v>
      </c>
      <c r="L63" s="11">
        <v>60</v>
      </c>
      <c r="M63" s="12">
        <f t="shared" si="0"/>
        <v>0.70588235294117652</v>
      </c>
      <c r="N63" s="9" t="s">
        <v>23</v>
      </c>
      <c r="O63" s="9"/>
    </row>
    <row r="64" spans="1:15" ht="15">
      <c r="A64" s="13">
        <v>61</v>
      </c>
      <c r="B64" s="9" t="s">
        <v>20</v>
      </c>
      <c r="C64" s="9">
        <v>85</v>
      </c>
      <c r="D64" s="8" t="s">
        <v>81</v>
      </c>
      <c r="E64" s="14">
        <v>1921110110</v>
      </c>
      <c r="F64" s="9"/>
      <c r="G64" s="10">
        <v>81.590699999999984</v>
      </c>
      <c r="H64" s="10">
        <v>84.149372560975593</v>
      </c>
      <c r="I64" s="10">
        <f>VLOOKUP(E64,[1]计算!$A$5:$C$89,3,0)</f>
        <v>86.923735714285684</v>
      </c>
      <c r="J64" s="9"/>
      <c r="K64" s="10">
        <v>252.66380827526126</v>
      </c>
      <c r="L64" s="11">
        <v>61</v>
      </c>
      <c r="M64" s="12">
        <f t="shared" si="0"/>
        <v>0.71764705882352942</v>
      </c>
      <c r="N64" s="9" t="s">
        <v>23</v>
      </c>
      <c r="O64" s="9"/>
    </row>
    <row r="65" spans="1:15" ht="15">
      <c r="A65" s="13">
        <v>62</v>
      </c>
      <c r="B65" s="9" t="s">
        <v>20</v>
      </c>
      <c r="C65" s="9">
        <v>85</v>
      </c>
      <c r="D65" s="8" t="s">
        <v>82</v>
      </c>
      <c r="E65" s="14">
        <v>1921110178</v>
      </c>
      <c r="F65" s="9"/>
      <c r="G65" s="10">
        <v>84.605529729729696</v>
      </c>
      <c r="H65" s="10">
        <v>82.154475000000005</v>
      </c>
      <c r="I65" s="10">
        <f>VLOOKUP(E65,[1]计算!$A$5:$C$89,3,0)</f>
        <v>84.800825000000003</v>
      </c>
      <c r="J65" s="9"/>
      <c r="K65" s="10">
        <v>251.5608297297297</v>
      </c>
      <c r="L65" s="11">
        <v>62</v>
      </c>
      <c r="M65" s="12">
        <f t="shared" si="0"/>
        <v>0.72941176470588232</v>
      </c>
      <c r="N65" s="9" t="s">
        <v>23</v>
      </c>
      <c r="O65" s="9"/>
    </row>
    <row r="66" spans="1:15" ht="15">
      <c r="A66" s="13">
        <v>63</v>
      </c>
      <c r="B66" s="9" t="s">
        <v>20</v>
      </c>
      <c r="C66" s="9">
        <v>85</v>
      </c>
      <c r="D66" s="8" t="s">
        <v>83</v>
      </c>
      <c r="E66" s="14">
        <v>1819011113</v>
      </c>
      <c r="F66" s="9"/>
      <c r="G66" s="10">
        <v>80.252525353908453</v>
      </c>
      <c r="H66" s="10">
        <v>85.06719256756756</v>
      </c>
      <c r="I66" s="10">
        <f>VLOOKUP(E66,[1]计算!$A$5:$C$89,3,0)</f>
        <v>85.540317647058799</v>
      </c>
      <c r="J66" s="9"/>
      <c r="K66" s="10">
        <v>250.86003556853481</v>
      </c>
      <c r="L66" s="11">
        <v>63</v>
      </c>
      <c r="M66" s="12">
        <f t="shared" si="0"/>
        <v>0.74117647058823533</v>
      </c>
      <c r="N66" s="9" t="s">
        <v>23</v>
      </c>
      <c r="O66" s="9"/>
    </row>
    <row r="67" spans="1:15" ht="15">
      <c r="A67" s="13">
        <v>64</v>
      </c>
      <c r="B67" s="9" t="s">
        <v>20</v>
      </c>
      <c r="C67" s="9">
        <v>85</v>
      </c>
      <c r="D67" s="8" t="s">
        <v>84</v>
      </c>
      <c r="E67" s="14">
        <v>1921110135</v>
      </c>
      <c r="F67" s="9"/>
      <c r="G67" s="10">
        <v>79.780718740718754</v>
      </c>
      <c r="H67" s="10">
        <v>84.88543330059089</v>
      </c>
      <c r="I67" s="10">
        <f>VLOOKUP(E67,[1]计算!$A$5:$C$89,3,0)</f>
        <v>85.95654761904764</v>
      </c>
      <c r="J67" s="9"/>
      <c r="K67" s="10">
        <v>250.62269966035728</v>
      </c>
      <c r="L67" s="11">
        <v>64</v>
      </c>
      <c r="M67" s="12">
        <f t="shared" si="0"/>
        <v>0.75294117647058822</v>
      </c>
      <c r="N67" s="9" t="s">
        <v>23</v>
      </c>
      <c r="O67" s="9"/>
    </row>
    <row r="68" spans="1:15" ht="15">
      <c r="A68" s="13">
        <v>65</v>
      </c>
      <c r="B68" s="9" t="s">
        <v>20</v>
      </c>
      <c r="C68" s="9">
        <v>85</v>
      </c>
      <c r="D68" s="8" t="s">
        <v>85</v>
      </c>
      <c r="E68" s="14">
        <v>1921110161</v>
      </c>
      <c r="F68" s="9"/>
      <c r="G68" s="10">
        <v>84.882469557469534</v>
      </c>
      <c r="H68" s="10">
        <v>83.251215909363609</v>
      </c>
      <c r="I68" s="10">
        <f>VLOOKUP(E68,[1]计算!$A$5:$C$89,3,0)</f>
        <v>82.436107142857168</v>
      </c>
      <c r="J68" s="9"/>
      <c r="K68" s="10">
        <v>250.5697926096903</v>
      </c>
      <c r="L68" s="11">
        <v>65</v>
      </c>
      <c r="M68" s="12">
        <f t="shared" si="0"/>
        <v>0.76470588235294112</v>
      </c>
      <c r="N68" s="9" t="s">
        <v>23</v>
      </c>
      <c r="O68" s="9"/>
    </row>
    <row r="69" spans="1:15" ht="15">
      <c r="A69" s="13">
        <v>66</v>
      </c>
      <c r="B69" s="9" t="s">
        <v>20</v>
      </c>
      <c r="C69" s="9">
        <v>85</v>
      </c>
      <c r="D69" s="15" t="s">
        <v>86</v>
      </c>
      <c r="E69" s="14">
        <v>1921110156</v>
      </c>
      <c r="F69" s="9"/>
      <c r="G69" s="10">
        <v>80.987122067122016</v>
      </c>
      <c r="H69" s="10">
        <v>86.259100296181799</v>
      </c>
      <c r="I69" s="10">
        <f>VLOOKUP(E69,[1]计算!$A$5:$C$89,3,0)</f>
        <v>82.542857142857144</v>
      </c>
      <c r="J69" s="9"/>
      <c r="K69" s="10">
        <v>249.78907950616096</v>
      </c>
      <c r="L69" s="11">
        <v>66</v>
      </c>
      <c r="M69" s="12">
        <f t="shared" si="0"/>
        <v>0.77647058823529413</v>
      </c>
      <c r="N69" s="9" t="s">
        <v>23</v>
      </c>
      <c r="O69" s="9"/>
    </row>
    <row r="70" spans="1:15" ht="15">
      <c r="A70" s="13">
        <v>67</v>
      </c>
      <c r="B70" s="9" t="s">
        <v>20</v>
      </c>
      <c r="C70" s="9">
        <v>85</v>
      </c>
      <c r="D70" s="8" t="s">
        <v>87</v>
      </c>
      <c r="E70" s="14">
        <v>1921110166</v>
      </c>
      <c r="F70" s="9"/>
      <c r="G70" s="10">
        <v>77.681852702702713</v>
      </c>
      <c r="H70" s="10">
        <v>85.716224999999994</v>
      </c>
      <c r="I70" s="10">
        <f>VLOOKUP(E70,[1]计算!$A$5:$C$89,3,0)</f>
        <v>85.648496428571463</v>
      </c>
      <c r="J70" s="9"/>
      <c r="K70" s="10">
        <v>249.04657413127418</v>
      </c>
      <c r="L70" s="11">
        <v>67</v>
      </c>
      <c r="M70" s="12">
        <f t="shared" si="0"/>
        <v>0.78823529411764703</v>
      </c>
      <c r="N70" s="9" t="s">
        <v>23</v>
      </c>
      <c r="O70" s="9"/>
    </row>
    <row r="71" spans="1:15" ht="15">
      <c r="A71" s="13">
        <v>68</v>
      </c>
      <c r="B71" s="9" t="s">
        <v>20</v>
      </c>
      <c r="C71" s="9">
        <v>85</v>
      </c>
      <c r="D71" s="8" t="s">
        <v>88</v>
      </c>
      <c r="E71" s="14">
        <v>1921110177</v>
      </c>
      <c r="F71" s="9"/>
      <c r="G71" s="10">
        <v>85.299989189189162</v>
      </c>
      <c r="H71" s="10">
        <v>81.678829545454505</v>
      </c>
      <c r="I71" s="10">
        <f>VLOOKUP(E71,[1]计算!$A$5:$C$89,3,0)</f>
        <v>82.034428571428535</v>
      </c>
      <c r="J71" s="9"/>
      <c r="K71" s="10">
        <v>249.01324730607217</v>
      </c>
      <c r="L71" s="11">
        <v>68</v>
      </c>
      <c r="M71" s="12">
        <f t="shared" si="0"/>
        <v>0.8</v>
      </c>
      <c r="N71" s="9" t="s">
        <v>23</v>
      </c>
      <c r="O71" s="9"/>
    </row>
    <row r="72" spans="1:15" ht="15">
      <c r="A72" s="13">
        <v>69</v>
      </c>
      <c r="B72" s="9" t="s">
        <v>20</v>
      </c>
      <c r="C72" s="9">
        <v>85</v>
      </c>
      <c r="D72" s="8" t="s">
        <v>89</v>
      </c>
      <c r="E72" s="14">
        <v>1921110193</v>
      </c>
      <c r="F72" s="9"/>
      <c r="G72" s="10">
        <v>79.036632432432427</v>
      </c>
      <c r="H72" s="10">
        <v>82.887661363636397</v>
      </c>
      <c r="I72" s="10">
        <f>VLOOKUP(E72,[1]计算!$A$5:$C$89,3,0)</f>
        <v>86.129625000000004</v>
      </c>
      <c r="J72" s="9"/>
      <c r="K72" s="10">
        <v>248.05391879606881</v>
      </c>
      <c r="L72" s="11">
        <v>69</v>
      </c>
      <c r="M72" s="12">
        <f t="shared" ref="M72:M88" si="1">L72/C72</f>
        <v>0.81176470588235294</v>
      </c>
      <c r="N72" s="9" t="s">
        <v>23</v>
      </c>
      <c r="O72" s="9"/>
    </row>
    <row r="73" spans="1:15" ht="15">
      <c r="A73" s="13">
        <v>70</v>
      </c>
      <c r="B73" s="9" t="s">
        <v>20</v>
      </c>
      <c r="C73" s="9">
        <v>85</v>
      </c>
      <c r="D73" s="8" t="s">
        <v>90</v>
      </c>
      <c r="E73" s="14">
        <v>1931110455</v>
      </c>
      <c r="F73" s="9"/>
      <c r="G73" s="10">
        <v>77.345849999999999</v>
      </c>
      <c r="H73" s="10">
        <v>83.741721511627873</v>
      </c>
      <c r="I73" s="10">
        <f>VLOOKUP(E73,[1]计算!$A$5:$C$89,3,0)</f>
        <v>86.876235714285684</v>
      </c>
      <c r="J73" s="9"/>
      <c r="K73" s="10">
        <v>247.96380722591354</v>
      </c>
      <c r="L73" s="11">
        <v>70</v>
      </c>
      <c r="M73" s="12">
        <f t="shared" si="1"/>
        <v>0.82352941176470584</v>
      </c>
      <c r="N73" s="9" t="s">
        <v>23</v>
      </c>
      <c r="O73" s="9"/>
    </row>
    <row r="74" spans="1:15" ht="15">
      <c r="A74" s="13">
        <v>71</v>
      </c>
      <c r="B74" s="9" t="s">
        <v>20</v>
      </c>
      <c r="C74" s="9">
        <v>85</v>
      </c>
      <c r="D74" s="8" t="s">
        <v>91</v>
      </c>
      <c r="E74" s="14">
        <v>1921110136</v>
      </c>
      <c r="F74" s="9"/>
      <c r="G74" s="10">
        <v>78.144420199732679</v>
      </c>
      <c r="H74" s="10">
        <v>84.557790019045427</v>
      </c>
      <c r="I74" s="10">
        <f>VLOOKUP(E74,[1]计算!$A$5:$C$89,3,0)</f>
        <v>84.299047619047627</v>
      </c>
      <c r="J74" s="9"/>
      <c r="K74" s="10">
        <v>247.00125783782573</v>
      </c>
      <c r="L74" s="11">
        <v>71</v>
      </c>
      <c r="M74" s="12">
        <f t="shared" si="1"/>
        <v>0.83529411764705885</v>
      </c>
      <c r="N74" s="9" t="s">
        <v>23</v>
      </c>
      <c r="O74" s="9"/>
    </row>
    <row r="75" spans="1:15" ht="15">
      <c r="A75" s="13">
        <v>72</v>
      </c>
      <c r="B75" s="9" t="s">
        <v>20</v>
      </c>
      <c r="C75" s="9">
        <v>85</v>
      </c>
      <c r="D75" s="8" t="s">
        <v>92</v>
      </c>
      <c r="E75" s="14">
        <v>1921110198</v>
      </c>
      <c r="F75" s="9"/>
      <c r="G75" s="10">
        <v>81.737286486486525</v>
      </c>
      <c r="H75" s="10">
        <v>85.399365909090903</v>
      </c>
      <c r="I75" s="10">
        <f>VLOOKUP(E75,[1]计算!$A$5:$C$89,3,0)</f>
        <v>79.115196428571466</v>
      </c>
      <c r="J75" s="9"/>
      <c r="K75" s="10">
        <v>246.25184882414888</v>
      </c>
      <c r="L75" s="11">
        <v>72</v>
      </c>
      <c r="M75" s="12">
        <f t="shared" si="1"/>
        <v>0.84705882352941175</v>
      </c>
      <c r="N75" s="9" t="s">
        <v>23</v>
      </c>
      <c r="O75" s="9"/>
    </row>
    <row r="76" spans="1:15" ht="15">
      <c r="A76" s="13">
        <v>73</v>
      </c>
      <c r="B76" s="9" t="s">
        <v>20</v>
      </c>
      <c r="C76" s="9">
        <v>85</v>
      </c>
      <c r="D76" s="8" t="s">
        <v>93</v>
      </c>
      <c r="E76" s="14">
        <v>1921110159</v>
      </c>
      <c r="F76" s="9"/>
      <c r="G76" s="10">
        <v>81.085922185922186</v>
      </c>
      <c r="H76" s="10">
        <v>81.907397727545487</v>
      </c>
      <c r="I76" s="10">
        <f>VLOOKUP(E76,[1]计算!$A$5:$C$89,3,0)</f>
        <v>82.47610714285716</v>
      </c>
      <c r="J76" s="9"/>
      <c r="K76" s="10">
        <v>245.46942705632483</v>
      </c>
      <c r="L76" s="11">
        <v>73</v>
      </c>
      <c r="M76" s="12">
        <f t="shared" si="1"/>
        <v>0.85882352941176465</v>
      </c>
      <c r="N76" s="9" t="s">
        <v>23</v>
      </c>
      <c r="O76" s="9"/>
    </row>
    <row r="77" spans="1:15" ht="15">
      <c r="A77" s="13">
        <v>74</v>
      </c>
      <c r="B77" s="9" t="s">
        <v>20</v>
      </c>
      <c r="C77" s="9">
        <v>85</v>
      </c>
      <c r="D77" s="8" t="s">
        <v>16</v>
      </c>
      <c r="E77" s="14">
        <v>1921110043</v>
      </c>
      <c r="F77" s="16"/>
      <c r="G77" s="10">
        <v>80.801647058823505</v>
      </c>
      <c r="H77" s="10">
        <v>80.519956396800012</v>
      </c>
      <c r="I77" s="10">
        <v>84.124649122773675</v>
      </c>
      <c r="J77" s="16"/>
      <c r="K77" s="17">
        <v>245.44625257839721</v>
      </c>
      <c r="L77" s="11">
        <v>74</v>
      </c>
      <c r="M77" s="12">
        <f t="shared" si="1"/>
        <v>0.87058823529411766</v>
      </c>
      <c r="N77" s="9" t="s">
        <v>23</v>
      </c>
      <c r="O77" s="16"/>
    </row>
    <row r="78" spans="1:15" ht="15">
      <c r="A78" s="13">
        <v>75</v>
      </c>
      <c r="B78" s="9" t="s">
        <v>20</v>
      </c>
      <c r="C78" s="9">
        <v>85</v>
      </c>
      <c r="D78" s="8" t="s">
        <v>94</v>
      </c>
      <c r="E78" s="14">
        <v>1921110049</v>
      </c>
      <c r="F78" s="9"/>
      <c r="G78" s="10">
        <v>83.67074999999997</v>
      </c>
      <c r="H78" s="10">
        <v>84.009947268907595</v>
      </c>
      <c r="I78" s="10">
        <f>VLOOKUP(E78,[1]计算!$A$5:$C$89,3,0)</f>
        <v>76.518353571428534</v>
      </c>
      <c r="J78" s="9"/>
      <c r="K78" s="10">
        <v>244.1990508403361</v>
      </c>
      <c r="L78" s="11">
        <v>75</v>
      </c>
      <c r="M78" s="12">
        <f t="shared" si="1"/>
        <v>0.88235294117647056</v>
      </c>
      <c r="N78" s="9" t="s">
        <v>23</v>
      </c>
      <c r="O78" s="9"/>
    </row>
    <row r="79" spans="1:15" ht="15">
      <c r="A79" s="13">
        <v>76</v>
      </c>
      <c r="B79" s="9" t="s">
        <v>20</v>
      </c>
      <c r="C79" s="9">
        <v>85</v>
      </c>
      <c r="D79" s="8" t="s">
        <v>95</v>
      </c>
      <c r="E79" s="14">
        <v>1921110192</v>
      </c>
      <c r="F79" s="9"/>
      <c r="G79" s="10">
        <v>75.791227027027048</v>
      </c>
      <c r="H79" s="10">
        <v>81.397025000000014</v>
      </c>
      <c r="I79" s="10">
        <f>VLOOKUP(E79,[1]计算!$A$5:$C$89,3,0)</f>
        <v>84.36828571428569</v>
      </c>
      <c r="J79" s="9"/>
      <c r="K79" s="10">
        <v>241.55653774131275</v>
      </c>
      <c r="L79" s="11">
        <v>76</v>
      </c>
      <c r="M79" s="12">
        <f t="shared" si="1"/>
        <v>0.89411764705882357</v>
      </c>
      <c r="N79" s="9" t="s">
        <v>23</v>
      </c>
      <c r="O79" s="9"/>
    </row>
    <row r="80" spans="1:15" ht="15">
      <c r="A80" s="13">
        <v>77</v>
      </c>
      <c r="B80" s="9" t="s">
        <v>20</v>
      </c>
      <c r="C80" s="9">
        <v>85</v>
      </c>
      <c r="D80" s="8" t="s">
        <v>96</v>
      </c>
      <c r="E80" s="14">
        <v>1808041045</v>
      </c>
      <c r="F80" s="9"/>
      <c r="G80" s="10">
        <v>68.966860687022873</v>
      </c>
      <c r="H80" s="10">
        <v>84.415712209302299</v>
      </c>
      <c r="I80" s="10">
        <f>VLOOKUP(E80,[1]计算!$A$5:$C$89,3,0)</f>
        <v>85.44159090909092</v>
      </c>
      <c r="J80" s="9"/>
      <c r="K80" s="10">
        <v>238.82416380541611</v>
      </c>
      <c r="L80" s="11">
        <v>77</v>
      </c>
      <c r="M80" s="12">
        <f t="shared" si="1"/>
        <v>0.90588235294117647</v>
      </c>
      <c r="N80" s="9" t="s">
        <v>23</v>
      </c>
      <c r="O80" s="9"/>
    </row>
    <row r="81" spans="1:15" ht="15">
      <c r="A81" s="13">
        <v>78</v>
      </c>
      <c r="B81" s="9" t="s">
        <v>20</v>
      </c>
      <c r="C81" s="9">
        <v>85</v>
      </c>
      <c r="D81" s="15" t="s">
        <v>97</v>
      </c>
      <c r="E81" s="14">
        <v>1921110158</v>
      </c>
      <c r="F81" s="9"/>
      <c r="G81" s="10">
        <v>78.340771458271476</v>
      </c>
      <c r="H81" s="10">
        <v>80.210125000272711</v>
      </c>
      <c r="I81" s="10">
        <f>VLOOKUP(E81,[1]计算!$A$5:$C$89,3,0)</f>
        <v>79.677535714285696</v>
      </c>
      <c r="J81" s="9"/>
      <c r="K81" s="10">
        <v>238.22843217282986</v>
      </c>
      <c r="L81" s="11">
        <v>78</v>
      </c>
      <c r="M81" s="12">
        <f t="shared" si="1"/>
        <v>0.91764705882352937</v>
      </c>
      <c r="N81" s="9" t="s">
        <v>23</v>
      </c>
      <c r="O81" s="9"/>
    </row>
    <row r="82" spans="1:15" ht="15">
      <c r="A82" s="13">
        <v>79</v>
      </c>
      <c r="B82" s="9" t="s">
        <v>20</v>
      </c>
      <c r="C82" s="9">
        <v>85</v>
      </c>
      <c r="D82" s="8" t="s">
        <v>98</v>
      </c>
      <c r="E82" s="14">
        <v>1921110157</v>
      </c>
      <c r="F82" s="9"/>
      <c r="G82" s="10">
        <v>78.666878155628154</v>
      </c>
      <c r="H82" s="10">
        <v>79.142827568909098</v>
      </c>
      <c r="I82" s="10">
        <f>VLOOKUP(E82,[1]计算!$A$5:$C$89,3,0)</f>
        <v>79.777428571428601</v>
      </c>
      <c r="J82" s="9"/>
      <c r="K82" s="10">
        <v>237.58713429596585</v>
      </c>
      <c r="L82" s="11">
        <v>79</v>
      </c>
      <c r="M82" s="12">
        <f t="shared" si="1"/>
        <v>0.92941176470588238</v>
      </c>
      <c r="N82" s="9" t="s">
        <v>23</v>
      </c>
      <c r="O82" s="9"/>
    </row>
    <row r="83" spans="1:15" ht="15">
      <c r="A83" s="13">
        <v>80</v>
      </c>
      <c r="B83" s="9" t="s">
        <v>20</v>
      </c>
      <c r="C83" s="9">
        <v>85</v>
      </c>
      <c r="D83" s="8" t="s">
        <v>99</v>
      </c>
      <c r="E83" s="14">
        <v>1921110190</v>
      </c>
      <c r="F83" s="9"/>
      <c r="G83" s="10">
        <v>68.632790202702722</v>
      </c>
      <c r="H83" s="10">
        <v>82.185979545454515</v>
      </c>
      <c r="I83" s="10">
        <f>VLOOKUP(E83,[1]计算!$A$5:$C$89,3,0)</f>
        <v>83.916928571428542</v>
      </c>
      <c r="J83" s="9"/>
      <c r="K83" s="10">
        <v>234.73569831958579</v>
      </c>
      <c r="L83" s="11">
        <v>80</v>
      </c>
      <c r="M83" s="12">
        <f t="shared" si="1"/>
        <v>0.94117647058823528</v>
      </c>
      <c r="N83" s="9" t="s">
        <v>23</v>
      </c>
      <c r="O83" s="9"/>
    </row>
    <row r="84" spans="1:15" ht="15">
      <c r="A84" s="13">
        <v>81</v>
      </c>
      <c r="B84" s="9" t="s">
        <v>20</v>
      </c>
      <c r="C84" s="9">
        <v>85</v>
      </c>
      <c r="D84" s="8" t="s">
        <v>100</v>
      </c>
      <c r="E84" s="14">
        <v>1810031009</v>
      </c>
      <c r="F84" s="9"/>
      <c r="G84" s="10">
        <v>66.693321470728762</v>
      </c>
      <c r="H84" s="10">
        <v>80.264017857142903</v>
      </c>
      <c r="I84" s="10">
        <f>VLOOKUP(E84,[1]计算!$A$5:$C$89,3,0)</f>
        <v>84.371029411764653</v>
      </c>
      <c r="J84" s="9"/>
      <c r="K84" s="10">
        <v>231.32836873963632</v>
      </c>
      <c r="L84" s="11">
        <v>81</v>
      </c>
      <c r="M84" s="12">
        <f t="shared" si="1"/>
        <v>0.95294117647058818</v>
      </c>
      <c r="N84" s="9" t="s">
        <v>23</v>
      </c>
      <c r="O84" s="9"/>
    </row>
    <row r="85" spans="1:15" ht="15">
      <c r="A85" s="13">
        <v>82</v>
      </c>
      <c r="B85" s="9" t="s">
        <v>20</v>
      </c>
      <c r="C85" s="9">
        <v>85</v>
      </c>
      <c r="D85" s="8" t="s">
        <v>101</v>
      </c>
      <c r="E85" s="14">
        <v>1921110154</v>
      </c>
      <c r="F85" s="9"/>
      <c r="G85" s="10">
        <v>71.934021384021406</v>
      </c>
      <c r="H85" s="10">
        <v>79.185373023454503</v>
      </c>
      <c r="I85" s="10">
        <f>VLOOKUP(E85,[1]计算!$A$5:$C$89,3,0)</f>
        <v>79.68445428571431</v>
      </c>
      <c r="J85" s="9"/>
      <c r="K85" s="10">
        <v>230.80384869319022</v>
      </c>
      <c r="L85" s="11">
        <v>82</v>
      </c>
      <c r="M85" s="12">
        <f t="shared" si="1"/>
        <v>0.96470588235294119</v>
      </c>
      <c r="N85" s="9" t="s">
        <v>23</v>
      </c>
      <c r="O85" s="9"/>
    </row>
    <row r="86" spans="1:15" ht="15">
      <c r="A86" s="13">
        <v>83</v>
      </c>
      <c r="B86" s="9" t="s">
        <v>20</v>
      </c>
      <c r="C86" s="9">
        <v>85</v>
      </c>
      <c r="D86" s="8" t="s">
        <v>102</v>
      </c>
      <c r="E86" s="14">
        <v>1921110172</v>
      </c>
      <c r="F86" s="9"/>
      <c r="G86" s="10">
        <v>75.609745945945917</v>
      </c>
      <c r="H86" s="10">
        <v>76.516538636363606</v>
      </c>
      <c r="I86" s="10">
        <f>VLOOKUP(E86,[1]计算!$A$5:$C$89,3,0)</f>
        <v>74.1279857142857</v>
      </c>
      <c r="J86" s="9"/>
      <c r="K86" s="10">
        <v>226.25427029659522</v>
      </c>
      <c r="L86" s="11">
        <v>83</v>
      </c>
      <c r="M86" s="12">
        <f t="shared" si="1"/>
        <v>0.97647058823529409</v>
      </c>
      <c r="N86" s="9" t="s">
        <v>23</v>
      </c>
      <c r="O86" s="9"/>
    </row>
    <row r="87" spans="1:15" ht="15">
      <c r="A87" s="13">
        <v>84</v>
      </c>
      <c r="B87" s="9" t="s">
        <v>20</v>
      </c>
      <c r="C87" s="9">
        <v>85</v>
      </c>
      <c r="D87" s="8" t="s">
        <v>103</v>
      </c>
      <c r="E87" s="14">
        <v>1921110194</v>
      </c>
      <c r="F87" s="9"/>
      <c r="G87" s="10">
        <v>63.308981081081065</v>
      </c>
      <c r="H87" s="10">
        <v>75.574434090909094</v>
      </c>
      <c r="I87" s="10">
        <f>VLOOKUP(E87,[1]计算!$A$5:$C$89,3,0)</f>
        <v>77.061535714285682</v>
      </c>
      <c r="J87" s="9"/>
      <c r="K87" s="10">
        <v>215.94495088627582</v>
      </c>
      <c r="L87" s="11">
        <v>84</v>
      </c>
      <c r="M87" s="12">
        <f t="shared" si="1"/>
        <v>0.9882352941176471</v>
      </c>
      <c r="N87" s="9" t="s">
        <v>23</v>
      </c>
      <c r="O87" s="9"/>
    </row>
    <row r="88" spans="1:15" ht="15">
      <c r="A88" s="13">
        <v>85</v>
      </c>
      <c r="B88" s="9" t="s">
        <v>20</v>
      </c>
      <c r="C88" s="9">
        <v>85</v>
      </c>
      <c r="D88" s="8" t="s">
        <v>104</v>
      </c>
      <c r="E88" s="14">
        <v>1921110165</v>
      </c>
      <c r="F88" s="9"/>
      <c r="G88" s="10">
        <v>69.718254054054086</v>
      </c>
      <c r="H88" s="10">
        <v>82.469952272727284</v>
      </c>
      <c r="I88" s="10">
        <f>VLOOKUP(E88,[1]计算!$A$5:$C$89,3,0)</f>
        <v>17.195050000000002</v>
      </c>
      <c r="J88" s="9"/>
      <c r="K88" s="10">
        <v>169.38325632678138</v>
      </c>
      <c r="L88" s="11">
        <v>85</v>
      </c>
      <c r="M88" s="12">
        <f t="shared" si="1"/>
        <v>1</v>
      </c>
      <c r="N88" s="9" t="s">
        <v>23</v>
      </c>
      <c r="O88" s="9"/>
    </row>
  </sheetData>
  <sortState ref="A4:O88">
    <sortCondition descending="1" ref="K4:K88"/>
  </sortState>
  <mergeCells count="1">
    <mergeCell ref="A1:O1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opLeftCell="A7" workbookViewId="0">
      <selection activeCell="R9" sqref="R9"/>
    </sheetView>
  </sheetViews>
  <sheetFormatPr defaultColWidth="9" defaultRowHeight="13.5"/>
  <cols>
    <col min="2" max="2" width="15.125" customWidth="1"/>
    <col min="4" max="4" width="10.5" customWidth="1"/>
    <col min="5" max="5" width="13.875" customWidth="1"/>
  </cols>
  <sheetData>
    <row r="1" spans="1:15" s="1" customFormat="1" ht="20.100000000000001" customHeight="1">
      <c r="A1" s="26" t="s">
        <v>192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4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67.5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5" t="s">
        <v>13</v>
      </c>
      <c r="N3" s="6" t="s">
        <v>14</v>
      </c>
      <c r="O3" s="2" t="s">
        <v>15</v>
      </c>
    </row>
    <row r="4" spans="1:15">
      <c r="A4" s="13">
        <v>1</v>
      </c>
      <c r="B4" s="9" t="s">
        <v>106</v>
      </c>
      <c r="C4" s="9">
        <v>32</v>
      </c>
      <c r="D4" s="19" t="s">
        <v>107</v>
      </c>
      <c r="E4" s="18">
        <v>1921110001</v>
      </c>
      <c r="F4" s="9"/>
      <c r="G4" s="10">
        <v>96.985749529411805</v>
      </c>
      <c r="H4" s="10">
        <v>98.296067415730334</v>
      </c>
      <c r="I4" s="25">
        <v>97.679750000000013</v>
      </c>
      <c r="J4" s="9"/>
      <c r="K4" s="10">
        <f t="shared" ref="K4:K35" si="0">G4+H4+I4</f>
        <v>292.96156694514218</v>
      </c>
      <c r="L4" s="11">
        <v>1</v>
      </c>
      <c r="M4" s="12">
        <f>L4/32</f>
        <v>3.125E-2</v>
      </c>
      <c r="N4" s="9" t="s">
        <v>22</v>
      </c>
      <c r="O4" s="9"/>
    </row>
    <row r="5" spans="1:15">
      <c r="A5" s="13">
        <v>2</v>
      </c>
      <c r="B5" s="9" t="s">
        <v>105</v>
      </c>
      <c r="C5" s="9">
        <v>32</v>
      </c>
      <c r="D5" s="19" t="s">
        <v>109</v>
      </c>
      <c r="E5" s="18">
        <v>1921110042</v>
      </c>
      <c r="F5" s="9"/>
      <c r="G5" s="10">
        <v>91.133205882352996</v>
      </c>
      <c r="H5" s="10">
        <v>95.384396067415736</v>
      </c>
      <c r="I5" s="25">
        <v>95.099518518518494</v>
      </c>
      <c r="J5" s="9"/>
      <c r="K5" s="10">
        <f t="shared" si="0"/>
        <v>281.61712046828723</v>
      </c>
      <c r="L5" s="11">
        <v>2</v>
      </c>
      <c r="M5" s="12">
        <f t="shared" ref="M5:M35" si="1">L5/32</f>
        <v>6.25E-2</v>
      </c>
      <c r="N5" s="9" t="s">
        <v>22</v>
      </c>
      <c r="O5" s="9"/>
    </row>
    <row r="6" spans="1:15">
      <c r="A6" s="13">
        <v>3</v>
      </c>
      <c r="B6" s="9" t="s">
        <v>106</v>
      </c>
      <c r="C6" s="9">
        <v>32</v>
      </c>
      <c r="D6" s="19" t="s">
        <v>108</v>
      </c>
      <c r="E6" s="18">
        <v>1921110037</v>
      </c>
      <c r="F6" s="9"/>
      <c r="G6" s="10">
        <v>88.9315294117647</v>
      </c>
      <c r="H6" s="10">
        <v>93.190719803370797</v>
      </c>
      <c r="I6" s="25">
        <v>96.897129629629632</v>
      </c>
      <c r="J6" s="9"/>
      <c r="K6" s="10">
        <f t="shared" si="0"/>
        <v>279.01937884476513</v>
      </c>
      <c r="L6" s="11">
        <v>3</v>
      </c>
      <c r="M6" s="12">
        <f t="shared" si="1"/>
        <v>9.375E-2</v>
      </c>
      <c r="N6" s="9" t="s">
        <v>22</v>
      </c>
      <c r="O6" s="9"/>
    </row>
    <row r="7" spans="1:15">
      <c r="A7" s="13">
        <v>4</v>
      </c>
      <c r="B7" s="9" t="s">
        <v>105</v>
      </c>
      <c r="C7" s="9">
        <v>32</v>
      </c>
      <c r="D7" s="19" t="s">
        <v>110</v>
      </c>
      <c r="E7" s="18">
        <v>1921110012</v>
      </c>
      <c r="F7" s="9"/>
      <c r="G7" s="10">
        <v>88.447766764705904</v>
      </c>
      <c r="H7" s="10">
        <v>91.34101727528089</v>
      </c>
      <c r="I7" s="25">
        <v>91.541981481481486</v>
      </c>
      <c r="J7" s="9"/>
      <c r="K7" s="10">
        <f t="shared" si="0"/>
        <v>271.33076552146827</v>
      </c>
      <c r="L7" s="11">
        <v>4</v>
      </c>
      <c r="M7" s="12">
        <f t="shared" si="1"/>
        <v>0.125</v>
      </c>
      <c r="N7" s="9" t="s">
        <v>22</v>
      </c>
      <c r="O7" s="9"/>
    </row>
    <row r="8" spans="1:15">
      <c r="A8" s="13">
        <v>5</v>
      </c>
      <c r="B8" s="9" t="s">
        <v>105</v>
      </c>
      <c r="C8" s="9">
        <v>32</v>
      </c>
      <c r="D8" s="19" t="s">
        <v>113</v>
      </c>
      <c r="E8" s="18">
        <v>1921110050</v>
      </c>
      <c r="F8" s="9"/>
      <c r="G8" s="10">
        <v>87.911264705882303</v>
      </c>
      <c r="H8" s="10">
        <v>90.56884831460674</v>
      </c>
      <c r="I8" s="25">
        <v>88.632333333333335</v>
      </c>
      <c r="J8" s="9"/>
      <c r="K8" s="10">
        <f t="shared" si="0"/>
        <v>267.11244635382241</v>
      </c>
      <c r="L8" s="11">
        <v>5</v>
      </c>
      <c r="M8" s="12">
        <f t="shared" si="1"/>
        <v>0.15625</v>
      </c>
      <c r="N8" s="9" t="s">
        <v>22</v>
      </c>
      <c r="O8" s="9"/>
    </row>
    <row r="9" spans="1:15">
      <c r="A9" s="13">
        <v>6</v>
      </c>
      <c r="B9" s="9" t="s">
        <v>105</v>
      </c>
      <c r="C9" s="9">
        <v>32</v>
      </c>
      <c r="D9" s="19" t="s">
        <v>115</v>
      </c>
      <c r="E9" s="18">
        <v>1921110040</v>
      </c>
      <c r="F9" s="9"/>
      <c r="G9" s="10">
        <v>88.507352941176507</v>
      </c>
      <c r="H9" s="10">
        <v>85.706460674157313</v>
      </c>
      <c r="I9" s="25">
        <v>87.237666666666655</v>
      </c>
      <c r="J9" s="9"/>
      <c r="K9" s="10">
        <f t="shared" si="0"/>
        <v>261.45148028200049</v>
      </c>
      <c r="L9" s="11">
        <v>6</v>
      </c>
      <c r="M9" s="12">
        <f t="shared" si="1"/>
        <v>0.1875</v>
      </c>
      <c r="N9" s="9" t="s">
        <v>22</v>
      </c>
      <c r="O9" s="9"/>
    </row>
    <row r="10" spans="1:15">
      <c r="A10" s="13">
        <v>7</v>
      </c>
      <c r="B10" s="9" t="s">
        <v>105</v>
      </c>
      <c r="C10" s="9">
        <v>32</v>
      </c>
      <c r="D10" s="19" t="s">
        <v>117</v>
      </c>
      <c r="E10" s="18">
        <v>1921110003</v>
      </c>
      <c r="F10" s="9"/>
      <c r="G10" s="10">
        <v>87.454784000000004</v>
      </c>
      <c r="H10" s="10">
        <v>87.32431647940075</v>
      </c>
      <c r="I10" s="25">
        <v>86.601958333333343</v>
      </c>
      <c r="J10" s="9"/>
      <c r="K10" s="10">
        <f t="shared" si="0"/>
        <v>261.38105881273412</v>
      </c>
      <c r="L10" s="11">
        <v>7</v>
      </c>
      <c r="M10" s="12">
        <f t="shared" si="1"/>
        <v>0.21875</v>
      </c>
      <c r="N10" s="9" t="s">
        <v>22</v>
      </c>
      <c r="O10" s="9"/>
    </row>
    <row r="11" spans="1:15">
      <c r="A11" s="13">
        <v>8</v>
      </c>
      <c r="B11" s="9" t="s">
        <v>105</v>
      </c>
      <c r="C11" s="9">
        <v>32</v>
      </c>
      <c r="D11" s="19" t="s">
        <v>114</v>
      </c>
      <c r="E11" s="18">
        <v>1921110015</v>
      </c>
      <c r="F11" s="9"/>
      <c r="G11" s="10">
        <v>87.643259647058798</v>
      </c>
      <c r="H11" s="10">
        <v>85.911147191011239</v>
      </c>
      <c r="I11" s="25">
        <v>87.542166666666674</v>
      </c>
      <c r="J11" s="9"/>
      <c r="K11" s="10">
        <f t="shared" si="0"/>
        <v>261.09657350473674</v>
      </c>
      <c r="L11" s="11">
        <v>8</v>
      </c>
      <c r="M11" s="12">
        <f t="shared" si="1"/>
        <v>0.25</v>
      </c>
      <c r="N11" s="9" t="s">
        <v>22</v>
      </c>
      <c r="O11" s="9"/>
    </row>
    <row r="12" spans="1:15">
      <c r="A12" s="13">
        <v>9</v>
      </c>
      <c r="B12" s="9" t="s">
        <v>105</v>
      </c>
      <c r="C12" s="9">
        <v>32</v>
      </c>
      <c r="D12" s="19" t="s">
        <v>116</v>
      </c>
      <c r="E12" s="18">
        <v>1921110029</v>
      </c>
      <c r="F12" s="9"/>
      <c r="G12" s="10">
        <v>84.467602470588204</v>
      </c>
      <c r="H12" s="10">
        <v>89.502855805243456</v>
      </c>
      <c r="I12" s="25">
        <v>87.040166666666664</v>
      </c>
      <c r="J12" s="9"/>
      <c r="K12" s="10">
        <f t="shared" si="0"/>
        <v>261.01062494249834</v>
      </c>
      <c r="L12" s="11">
        <v>9</v>
      </c>
      <c r="M12" s="12">
        <f t="shared" si="1"/>
        <v>0.28125</v>
      </c>
      <c r="N12" s="9" t="s">
        <v>22</v>
      </c>
      <c r="O12" s="9"/>
    </row>
    <row r="13" spans="1:15">
      <c r="A13" s="13">
        <v>10</v>
      </c>
      <c r="B13" s="9" t="s">
        <v>105</v>
      </c>
      <c r="C13" s="9">
        <v>32</v>
      </c>
      <c r="D13" s="19" t="s">
        <v>112</v>
      </c>
      <c r="E13" s="18">
        <v>1921110059</v>
      </c>
      <c r="F13" s="9"/>
      <c r="G13" s="10">
        <v>84.209264705882404</v>
      </c>
      <c r="H13" s="10">
        <v>87.028599719101123</v>
      </c>
      <c r="I13" s="25">
        <v>88.698208333333355</v>
      </c>
      <c r="J13" s="9"/>
      <c r="K13" s="10">
        <f t="shared" si="0"/>
        <v>259.93607275831687</v>
      </c>
      <c r="L13" s="11">
        <v>10</v>
      </c>
      <c r="M13" s="12">
        <f t="shared" si="1"/>
        <v>0.3125</v>
      </c>
      <c r="N13" s="9" t="s">
        <v>22</v>
      </c>
      <c r="O13" s="9"/>
    </row>
    <row r="14" spans="1:15">
      <c r="A14" s="13">
        <v>11</v>
      </c>
      <c r="B14" s="9" t="s">
        <v>105</v>
      </c>
      <c r="C14" s="9">
        <v>32</v>
      </c>
      <c r="D14" s="19" t="s">
        <v>111</v>
      </c>
      <c r="E14" s="18">
        <v>1921110055</v>
      </c>
      <c r="F14" s="9"/>
      <c r="G14" s="10">
        <v>84.066647058823506</v>
      </c>
      <c r="H14" s="10">
        <v>84.046964887640442</v>
      </c>
      <c r="I14" s="25">
        <v>90.995833333333337</v>
      </c>
      <c r="J14" s="9"/>
      <c r="K14" s="10">
        <f t="shared" si="0"/>
        <v>259.10944527979728</v>
      </c>
      <c r="L14" s="11">
        <v>11</v>
      </c>
      <c r="M14" s="12">
        <f t="shared" si="1"/>
        <v>0.34375</v>
      </c>
      <c r="N14" s="9" t="s">
        <v>23</v>
      </c>
      <c r="O14" s="9"/>
    </row>
    <row r="15" spans="1:15">
      <c r="A15" s="13">
        <v>12</v>
      </c>
      <c r="B15" s="9" t="s">
        <v>105</v>
      </c>
      <c r="C15" s="9">
        <v>32</v>
      </c>
      <c r="D15" s="19" t="s">
        <v>119</v>
      </c>
      <c r="E15" s="18">
        <v>1921110019</v>
      </c>
      <c r="F15" s="9"/>
      <c r="G15" s="10">
        <v>86.165259647058804</v>
      </c>
      <c r="H15" s="10">
        <v>85.186299438202255</v>
      </c>
      <c r="I15" s="25">
        <v>84.021333333333331</v>
      </c>
      <c r="J15" s="9"/>
      <c r="K15" s="10">
        <f t="shared" si="0"/>
        <v>255.37289241859438</v>
      </c>
      <c r="L15" s="11">
        <v>12</v>
      </c>
      <c r="M15" s="12">
        <f t="shared" si="1"/>
        <v>0.375</v>
      </c>
      <c r="N15" s="9" t="s">
        <v>23</v>
      </c>
      <c r="O15" s="9"/>
    </row>
    <row r="16" spans="1:15">
      <c r="A16" s="13">
        <v>13</v>
      </c>
      <c r="B16" s="9" t="s">
        <v>105</v>
      </c>
      <c r="C16" s="9">
        <v>32</v>
      </c>
      <c r="D16" s="19" t="s">
        <v>134</v>
      </c>
      <c r="E16" s="18">
        <v>1921110048</v>
      </c>
      <c r="F16" s="9"/>
      <c r="G16" s="10">
        <v>89.582382352941195</v>
      </c>
      <c r="H16" s="10">
        <v>87.241320224719104</v>
      </c>
      <c r="I16" s="25">
        <v>74.006833333333333</v>
      </c>
      <c r="J16" s="9"/>
      <c r="K16" s="10">
        <f t="shared" si="0"/>
        <v>250.83053591099363</v>
      </c>
      <c r="L16" s="11">
        <v>13</v>
      </c>
      <c r="M16" s="12">
        <f t="shared" si="1"/>
        <v>0.40625</v>
      </c>
      <c r="N16" s="9" t="s">
        <v>23</v>
      </c>
      <c r="O16" s="9"/>
    </row>
    <row r="17" spans="1:15">
      <c r="A17" s="13">
        <v>14</v>
      </c>
      <c r="B17" s="9" t="s">
        <v>105</v>
      </c>
      <c r="C17" s="9">
        <v>32</v>
      </c>
      <c r="D17" s="19" t="s">
        <v>118</v>
      </c>
      <c r="E17" s="18">
        <v>1921110021</v>
      </c>
      <c r="F17" s="9"/>
      <c r="G17" s="10">
        <v>80.860455411764704</v>
      </c>
      <c r="H17" s="10">
        <v>83.029894382022476</v>
      </c>
      <c r="I17" s="25">
        <v>85.399583333333339</v>
      </c>
      <c r="J17" s="9"/>
      <c r="K17" s="10">
        <f t="shared" si="0"/>
        <v>249.28993312712052</v>
      </c>
      <c r="L17" s="11">
        <v>14</v>
      </c>
      <c r="M17" s="12">
        <f t="shared" si="1"/>
        <v>0.4375</v>
      </c>
      <c r="N17" s="9" t="s">
        <v>23</v>
      </c>
      <c r="O17" s="9"/>
    </row>
    <row r="18" spans="1:15">
      <c r="A18" s="13">
        <v>15</v>
      </c>
      <c r="B18" s="9" t="s">
        <v>105</v>
      </c>
      <c r="C18" s="9">
        <v>32</v>
      </c>
      <c r="D18" s="19" t="s">
        <v>120</v>
      </c>
      <c r="E18" s="18">
        <v>1921110031</v>
      </c>
      <c r="F18" s="9"/>
      <c r="G18" s="10">
        <v>84.211852941176502</v>
      </c>
      <c r="H18" s="10">
        <v>81.306039325842704</v>
      </c>
      <c r="I18" s="25">
        <v>83.643333333333331</v>
      </c>
      <c r="J18" s="9"/>
      <c r="K18" s="10">
        <f t="shared" si="0"/>
        <v>249.16122560035251</v>
      </c>
      <c r="L18" s="11">
        <v>15</v>
      </c>
      <c r="M18" s="12">
        <f t="shared" si="1"/>
        <v>0.46875</v>
      </c>
      <c r="N18" s="9" t="s">
        <v>23</v>
      </c>
      <c r="O18" s="9"/>
    </row>
    <row r="19" spans="1:15">
      <c r="A19" s="13">
        <v>16</v>
      </c>
      <c r="B19" s="9" t="s">
        <v>105</v>
      </c>
      <c r="C19" s="9">
        <v>32</v>
      </c>
      <c r="D19" s="19" t="s">
        <v>123</v>
      </c>
      <c r="E19" s="18">
        <v>1921110017</v>
      </c>
      <c r="F19" s="9"/>
      <c r="G19" s="10">
        <v>83.2868995882353</v>
      </c>
      <c r="H19" s="10">
        <v>83.569607022471899</v>
      </c>
      <c r="I19" s="25">
        <v>80.009666666666675</v>
      </c>
      <c r="J19" s="9"/>
      <c r="K19" s="10">
        <f t="shared" si="0"/>
        <v>246.86617327737386</v>
      </c>
      <c r="L19" s="11">
        <v>16</v>
      </c>
      <c r="M19" s="12">
        <f t="shared" si="1"/>
        <v>0.5</v>
      </c>
      <c r="N19" s="9" t="s">
        <v>23</v>
      </c>
      <c r="O19" s="9"/>
    </row>
    <row r="20" spans="1:15">
      <c r="A20" s="13">
        <v>17</v>
      </c>
      <c r="B20" s="9" t="s">
        <v>105</v>
      </c>
      <c r="C20" s="9">
        <v>32</v>
      </c>
      <c r="D20" s="19" t="s">
        <v>121</v>
      </c>
      <c r="E20" s="18">
        <v>1921110025</v>
      </c>
      <c r="F20" s="9"/>
      <c r="G20" s="10">
        <v>78.759676470588204</v>
      </c>
      <c r="H20" s="10">
        <v>77.563208988764046</v>
      </c>
      <c r="I20" s="25">
        <v>83.256249999999994</v>
      </c>
      <c r="J20" s="9"/>
      <c r="K20" s="10">
        <f t="shared" si="0"/>
        <v>239.57913545935224</v>
      </c>
      <c r="L20" s="11">
        <v>17</v>
      </c>
      <c r="M20" s="12">
        <f t="shared" si="1"/>
        <v>0.53125</v>
      </c>
      <c r="N20" s="9" t="s">
        <v>23</v>
      </c>
      <c r="O20" s="9"/>
    </row>
    <row r="21" spans="1:15">
      <c r="A21" s="13">
        <v>18</v>
      </c>
      <c r="B21" s="9" t="s">
        <v>105</v>
      </c>
      <c r="C21" s="9">
        <v>32</v>
      </c>
      <c r="D21" s="19" t="s">
        <v>122</v>
      </c>
      <c r="E21" s="18">
        <v>1921110046</v>
      </c>
      <c r="F21" s="9"/>
      <c r="G21" s="10">
        <v>81.460029411764694</v>
      </c>
      <c r="H21" s="10">
        <v>76.474396067415739</v>
      </c>
      <c r="I21" s="25">
        <v>80.978375</v>
      </c>
      <c r="J21" s="9"/>
      <c r="K21" s="10">
        <f t="shared" si="0"/>
        <v>238.91280047918045</v>
      </c>
      <c r="L21" s="11">
        <v>18</v>
      </c>
      <c r="M21" s="12">
        <f t="shared" si="1"/>
        <v>0.5625</v>
      </c>
      <c r="N21" s="9" t="s">
        <v>23</v>
      </c>
      <c r="O21" s="9"/>
    </row>
    <row r="22" spans="1:15">
      <c r="A22" s="13">
        <v>19</v>
      </c>
      <c r="B22" s="9" t="s">
        <v>105</v>
      </c>
      <c r="C22" s="9">
        <v>32</v>
      </c>
      <c r="D22" s="19" t="s">
        <v>124</v>
      </c>
      <c r="E22" s="18">
        <v>1921110057</v>
      </c>
      <c r="F22" s="9"/>
      <c r="G22" s="10">
        <v>78.454529411764696</v>
      </c>
      <c r="H22" s="10">
        <v>79.915623595505622</v>
      </c>
      <c r="I22" s="25">
        <v>79.537999999999997</v>
      </c>
      <c r="J22" s="9"/>
      <c r="K22" s="10">
        <f t="shared" si="0"/>
        <v>237.9081530072703</v>
      </c>
      <c r="L22" s="11">
        <v>19</v>
      </c>
      <c r="M22" s="12">
        <f t="shared" si="1"/>
        <v>0.59375</v>
      </c>
      <c r="N22" s="9" t="s">
        <v>23</v>
      </c>
      <c r="O22" s="9"/>
    </row>
    <row r="23" spans="1:15">
      <c r="A23" s="13">
        <v>20</v>
      </c>
      <c r="B23" s="9" t="s">
        <v>105</v>
      </c>
      <c r="C23" s="9">
        <v>32</v>
      </c>
      <c r="D23" s="19" t="s">
        <v>125</v>
      </c>
      <c r="E23" s="18">
        <v>1921110016</v>
      </c>
      <c r="F23" s="9"/>
      <c r="G23" s="10">
        <v>78.137747470588195</v>
      </c>
      <c r="H23" s="10">
        <v>76.491762921348311</v>
      </c>
      <c r="I23" s="25">
        <v>78.007999999999996</v>
      </c>
      <c r="J23" s="9"/>
      <c r="K23" s="10">
        <f t="shared" si="0"/>
        <v>232.63751039193647</v>
      </c>
      <c r="L23" s="11">
        <v>20</v>
      </c>
      <c r="M23" s="12">
        <f t="shared" si="1"/>
        <v>0.625</v>
      </c>
      <c r="N23" s="9" t="s">
        <v>23</v>
      </c>
      <c r="O23" s="9"/>
    </row>
    <row r="24" spans="1:15">
      <c r="A24" s="13">
        <v>21</v>
      </c>
      <c r="B24" s="9" t="s">
        <v>105</v>
      </c>
      <c r="C24" s="9">
        <v>32</v>
      </c>
      <c r="D24" s="19" t="s">
        <v>129</v>
      </c>
      <c r="E24" s="18">
        <v>1921110054</v>
      </c>
      <c r="F24" s="9"/>
      <c r="G24" s="10">
        <v>79.116852941176504</v>
      </c>
      <c r="H24" s="10">
        <v>77.383068820224722</v>
      </c>
      <c r="I24" s="25">
        <v>75.702333333333343</v>
      </c>
      <c r="J24" s="9"/>
      <c r="K24" s="10">
        <f t="shared" si="0"/>
        <v>232.20225509473457</v>
      </c>
      <c r="L24" s="11">
        <v>21</v>
      </c>
      <c r="M24" s="12">
        <f t="shared" si="1"/>
        <v>0.65625</v>
      </c>
      <c r="N24" s="9" t="s">
        <v>23</v>
      </c>
      <c r="O24" s="9"/>
    </row>
    <row r="25" spans="1:15">
      <c r="A25" s="13">
        <v>22</v>
      </c>
      <c r="B25" s="9" t="s">
        <v>105</v>
      </c>
      <c r="C25" s="9">
        <v>32</v>
      </c>
      <c r="D25" s="19" t="s">
        <v>127</v>
      </c>
      <c r="E25" s="18">
        <v>1921110052</v>
      </c>
      <c r="F25" s="9"/>
      <c r="G25" s="10">
        <v>78.637147058823501</v>
      </c>
      <c r="H25" s="10">
        <v>74.615898876404486</v>
      </c>
      <c r="I25" s="25">
        <v>76.943416666666664</v>
      </c>
      <c r="J25" s="9"/>
      <c r="K25" s="10">
        <f t="shared" si="0"/>
        <v>230.19646260189467</v>
      </c>
      <c r="L25" s="11">
        <v>22</v>
      </c>
      <c r="M25" s="12">
        <f t="shared" si="1"/>
        <v>0.6875</v>
      </c>
      <c r="N25" s="9" t="s">
        <v>23</v>
      </c>
      <c r="O25" s="9"/>
    </row>
    <row r="26" spans="1:15">
      <c r="A26" s="13">
        <v>23</v>
      </c>
      <c r="B26" s="9" t="s">
        <v>105</v>
      </c>
      <c r="C26" s="9">
        <v>32</v>
      </c>
      <c r="D26" s="19" t="s">
        <v>126</v>
      </c>
      <c r="E26" s="18">
        <v>1921110005</v>
      </c>
      <c r="F26" s="9"/>
      <c r="G26" s="10">
        <v>78.072578117647097</v>
      </c>
      <c r="H26" s="10">
        <v>73.773230337078644</v>
      </c>
      <c r="I26" s="25">
        <v>77.907749999999993</v>
      </c>
      <c r="J26" s="9"/>
      <c r="K26" s="10">
        <f t="shared" si="0"/>
        <v>229.75355845472572</v>
      </c>
      <c r="L26" s="11">
        <v>23</v>
      </c>
      <c r="M26" s="12">
        <f t="shared" si="1"/>
        <v>0.71875</v>
      </c>
      <c r="N26" s="9" t="s">
        <v>23</v>
      </c>
      <c r="O26" s="9"/>
    </row>
    <row r="27" spans="1:15">
      <c r="A27" s="13">
        <v>24</v>
      </c>
      <c r="B27" s="9" t="s">
        <v>105</v>
      </c>
      <c r="C27" s="9">
        <v>32</v>
      </c>
      <c r="D27" s="19" t="s">
        <v>132</v>
      </c>
      <c r="E27" s="18">
        <v>1921110051</v>
      </c>
      <c r="F27" s="9"/>
      <c r="G27" s="10">
        <v>79.449176470588199</v>
      </c>
      <c r="H27" s="10">
        <v>72.228370786516848</v>
      </c>
      <c r="I27" s="25">
        <v>74.780416666666667</v>
      </c>
      <c r="J27" s="9"/>
      <c r="K27" s="10">
        <f t="shared" si="0"/>
        <v>226.45796392377173</v>
      </c>
      <c r="L27" s="11">
        <v>24</v>
      </c>
      <c r="M27" s="12">
        <f t="shared" si="1"/>
        <v>0.75</v>
      </c>
      <c r="N27" s="9" t="s">
        <v>23</v>
      </c>
      <c r="O27" s="9"/>
    </row>
    <row r="28" spans="1:15">
      <c r="A28" s="13">
        <v>25</v>
      </c>
      <c r="B28" s="9" t="s">
        <v>105</v>
      </c>
      <c r="C28" s="9">
        <v>32</v>
      </c>
      <c r="D28" s="19" t="s">
        <v>131</v>
      </c>
      <c r="E28" s="18">
        <v>1921110053</v>
      </c>
      <c r="F28" s="9"/>
      <c r="G28" s="10">
        <v>76.743147058823496</v>
      </c>
      <c r="H28" s="10">
        <v>73.107205056179779</v>
      </c>
      <c r="I28" s="25">
        <v>75.040333333333322</v>
      </c>
      <c r="J28" s="9"/>
      <c r="K28" s="10">
        <f t="shared" si="0"/>
        <v>224.89068544833657</v>
      </c>
      <c r="L28" s="11">
        <v>25</v>
      </c>
      <c r="M28" s="12">
        <f t="shared" si="1"/>
        <v>0.78125</v>
      </c>
      <c r="N28" s="9" t="s">
        <v>23</v>
      </c>
      <c r="O28" s="9"/>
    </row>
    <row r="29" spans="1:15">
      <c r="A29" s="13">
        <v>26</v>
      </c>
      <c r="B29" s="9" t="s">
        <v>105</v>
      </c>
      <c r="C29" s="9">
        <v>32</v>
      </c>
      <c r="D29" s="19" t="s">
        <v>128</v>
      </c>
      <c r="E29" s="18">
        <v>1921110023</v>
      </c>
      <c r="F29" s="9"/>
      <c r="G29" s="10">
        <v>70.166612588235296</v>
      </c>
      <c r="H29" s="10">
        <v>69.708714606741566</v>
      </c>
      <c r="I29" s="25">
        <v>76.121750000000006</v>
      </c>
      <c r="J29" s="9"/>
      <c r="K29" s="10">
        <f t="shared" si="0"/>
        <v>215.9970771949769</v>
      </c>
      <c r="L29" s="11">
        <v>26</v>
      </c>
      <c r="M29" s="12">
        <f t="shared" si="1"/>
        <v>0.8125</v>
      </c>
      <c r="N29" s="9" t="s">
        <v>23</v>
      </c>
      <c r="O29" s="9"/>
    </row>
    <row r="30" spans="1:15">
      <c r="A30" s="13">
        <v>27</v>
      </c>
      <c r="B30" s="9" t="s">
        <v>105</v>
      </c>
      <c r="C30" s="9">
        <v>32</v>
      </c>
      <c r="D30" s="19" t="s">
        <v>133</v>
      </c>
      <c r="E30" s="18">
        <v>1921110024</v>
      </c>
      <c r="F30" s="9"/>
      <c r="G30" s="10">
        <v>71.384507117647004</v>
      </c>
      <c r="H30" s="10">
        <v>68.758546067415736</v>
      </c>
      <c r="I30" s="25">
        <v>74.382416666666671</v>
      </c>
      <c r="J30" s="9"/>
      <c r="K30" s="10">
        <f t="shared" si="0"/>
        <v>214.52546985172941</v>
      </c>
      <c r="L30" s="11">
        <v>27</v>
      </c>
      <c r="M30" s="12">
        <f t="shared" si="1"/>
        <v>0.84375</v>
      </c>
      <c r="N30" s="9" t="s">
        <v>23</v>
      </c>
      <c r="O30" s="9"/>
    </row>
    <row r="31" spans="1:15">
      <c r="A31" s="13">
        <v>28</v>
      </c>
      <c r="B31" s="9" t="s">
        <v>105</v>
      </c>
      <c r="C31" s="9">
        <v>32</v>
      </c>
      <c r="D31" s="19" t="s">
        <v>137</v>
      </c>
      <c r="E31" s="18">
        <v>1921110058</v>
      </c>
      <c r="F31" s="9"/>
      <c r="G31" s="10">
        <v>69.811470588235295</v>
      </c>
      <c r="H31" s="10">
        <v>71.511475842696626</v>
      </c>
      <c r="I31" s="25">
        <v>72.930666666666667</v>
      </c>
      <c r="J31" s="9"/>
      <c r="K31" s="10">
        <f t="shared" si="0"/>
        <v>214.25361309759859</v>
      </c>
      <c r="L31" s="11">
        <v>28</v>
      </c>
      <c r="M31" s="12">
        <f t="shared" si="1"/>
        <v>0.875</v>
      </c>
      <c r="N31" s="9" t="s">
        <v>23</v>
      </c>
      <c r="O31" s="9"/>
    </row>
    <row r="32" spans="1:15">
      <c r="A32" s="13">
        <v>29</v>
      </c>
      <c r="B32" s="9" t="s">
        <v>105</v>
      </c>
      <c r="C32" s="9">
        <v>32</v>
      </c>
      <c r="D32" s="19" t="s">
        <v>135</v>
      </c>
      <c r="E32" s="18">
        <v>1921110056</v>
      </c>
      <c r="F32" s="9"/>
      <c r="G32" s="10">
        <v>68.805705882352896</v>
      </c>
      <c r="H32" s="10">
        <v>71.104752808988763</v>
      </c>
      <c r="I32" s="25">
        <v>73.994166666666672</v>
      </c>
      <c r="J32" s="9"/>
      <c r="K32" s="10">
        <f t="shared" si="0"/>
        <v>213.90462535800833</v>
      </c>
      <c r="L32" s="11">
        <v>29</v>
      </c>
      <c r="M32" s="12">
        <f t="shared" si="1"/>
        <v>0.90625</v>
      </c>
      <c r="N32" s="9" t="s">
        <v>23</v>
      </c>
      <c r="O32" s="9"/>
    </row>
    <row r="33" spans="1:15">
      <c r="A33" s="13">
        <v>30</v>
      </c>
      <c r="B33" s="9" t="s">
        <v>105</v>
      </c>
      <c r="C33" s="9">
        <v>32</v>
      </c>
      <c r="D33" s="19" t="s">
        <v>136</v>
      </c>
      <c r="E33" s="18">
        <v>1921110022</v>
      </c>
      <c r="F33" s="9"/>
      <c r="G33" s="10">
        <v>70.059095352941199</v>
      </c>
      <c r="H33" s="10">
        <v>67.781692134831459</v>
      </c>
      <c r="I33" s="25">
        <v>73.622416666666666</v>
      </c>
      <c r="J33" s="9"/>
      <c r="K33" s="10">
        <f t="shared" si="0"/>
        <v>211.46320415443932</v>
      </c>
      <c r="L33" s="11">
        <v>30</v>
      </c>
      <c r="M33" s="12">
        <f t="shared" si="1"/>
        <v>0.9375</v>
      </c>
      <c r="N33" s="9" t="s">
        <v>23</v>
      </c>
      <c r="O33" s="9"/>
    </row>
    <row r="34" spans="1:15">
      <c r="A34" s="13">
        <v>31</v>
      </c>
      <c r="B34" s="9" t="s">
        <v>105</v>
      </c>
      <c r="C34" s="9">
        <v>32</v>
      </c>
      <c r="D34" s="19" t="s">
        <v>138</v>
      </c>
      <c r="E34" s="18">
        <v>1921110030</v>
      </c>
      <c r="F34" s="9"/>
      <c r="G34" s="10">
        <v>70.425972647058799</v>
      </c>
      <c r="H34" s="10">
        <v>65.619213483146069</v>
      </c>
      <c r="I34" s="25">
        <v>72.874916666666664</v>
      </c>
      <c r="J34" s="9"/>
      <c r="K34" s="10">
        <f t="shared" si="0"/>
        <v>208.9201027968715</v>
      </c>
      <c r="L34" s="11">
        <v>31</v>
      </c>
      <c r="M34" s="12">
        <f t="shared" si="1"/>
        <v>0.96875</v>
      </c>
      <c r="N34" s="9" t="s">
        <v>23</v>
      </c>
      <c r="O34" s="9"/>
    </row>
    <row r="35" spans="1:15">
      <c r="A35" s="13">
        <v>32</v>
      </c>
      <c r="B35" s="9" t="s">
        <v>105</v>
      </c>
      <c r="C35" s="9">
        <v>32</v>
      </c>
      <c r="D35" s="19" t="s">
        <v>130</v>
      </c>
      <c r="E35" s="18">
        <v>1921110035</v>
      </c>
      <c r="F35" s="9"/>
      <c r="G35" s="10">
        <v>63.005735294117599</v>
      </c>
      <c r="H35" s="10">
        <v>66.292275280898878</v>
      </c>
      <c r="I35" s="25">
        <v>75.130499999999998</v>
      </c>
      <c r="J35" s="9"/>
      <c r="K35" s="10">
        <f t="shared" si="0"/>
        <v>204.42851057501645</v>
      </c>
      <c r="L35" s="11">
        <v>32</v>
      </c>
      <c r="M35" s="12">
        <f t="shared" si="1"/>
        <v>1</v>
      </c>
      <c r="N35" s="9" t="s">
        <v>23</v>
      </c>
      <c r="O35" s="9"/>
    </row>
  </sheetData>
  <sortState ref="A4:O35">
    <sortCondition descending="1" ref="K4:K35"/>
  </sortState>
  <mergeCells count="1">
    <mergeCell ref="A1:O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sqref="A1:O1"/>
    </sheetView>
  </sheetViews>
  <sheetFormatPr defaultColWidth="9" defaultRowHeight="13.5"/>
  <cols>
    <col min="2" max="2" width="13.5" customWidth="1"/>
    <col min="5" max="5" width="15.5" customWidth="1"/>
  </cols>
  <sheetData>
    <row r="1" spans="1:15" s="1" customFormat="1" ht="20.100000000000001" customHeight="1">
      <c r="A1" s="26" t="s">
        <v>191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4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67.5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5" t="s">
        <v>13</v>
      </c>
      <c r="N3" s="6" t="s">
        <v>14</v>
      </c>
      <c r="O3" s="2" t="s">
        <v>15</v>
      </c>
    </row>
    <row r="4" spans="1:15" ht="14.25">
      <c r="A4" s="9">
        <v>1</v>
      </c>
      <c r="B4" s="9" t="s">
        <v>140</v>
      </c>
      <c r="C4" s="9">
        <v>50</v>
      </c>
      <c r="D4" s="20" t="s">
        <v>141</v>
      </c>
      <c r="E4" s="22">
        <v>1921110116</v>
      </c>
      <c r="F4" s="9"/>
      <c r="G4" s="10">
        <v>91.79</v>
      </c>
      <c r="H4" s="10">
        <v>95.392346938775532</v>
      </c>
      <c r="I4" s="21">
        <v>95.416470588235299</v>
      </c>
      <c r="J4" s="9"/>
      <c r="K4" s="10">
        <f t="shared" ref="K4:K35" si="0">G4+H4+I4</f>
        <v>282.59881752701085</v>
      </c>
      <c r="L4" s="11">
        <v>1</v>
      </c>
      <c r="M4" s="12">
        <f>L4/50</f>
        <v>0.02</v>
      </c>
      <c r="N4" s="9" t="s">
        <v>22</v>
      </c>
      <c r="O4" s="9"/>
    </row>
    <row r="5" spans="1:15" ht="14.25">
      <c r="A5" s="9">
        <v>2</v>
      </c>
      <c r="B5" s="9" t="s">
        <v>140</v>
      </c>
      <c r="C5" s="9">
        <v>50</v>
      </c>
      <c r="D5" s="20" t="s">
        <v>142</v>
      </c>
      <c r="E5" s="22">
        <v>1921110097</v>
      </c>
      <c r="F5" s="9"/>
      <c r="G5" s="10">
        <v>91.42</v>
      </c>
      <c r="H5" s="10">
        <v>97.489693877551034</v>
      </c>
      <c r="I5" s="21">
        <v>92.828908823529432</v>
      </c>
      <c r="J5" s="9"/>
      <c r="K5" s="10">
        <f t="shared" si="0"/>
        <v>281.73860270108048</v>
      </c>
      <c r="L5" s="11">
        <v>2</v>
      </c>
      <c r="M5" s="12">
        <f t="shared" ref="M5:M53" si="1">L5/50</f>
        <v>0.04</v>
      </c>
      <c r="N5" s="9" t="s">
        <v>22</v>
      </c>
      <c r="O5" s="9"/>
    </row>
    <row r="6" spans="1:15" ht="14.25">
      <c r="A6" s="9">
        <v>3</v>
      </c>
      <c r="B6" s="9" t="s">
        <v>139</v>
      </c>
      <c r="C6" s="9">
        <v>50</v>
      </c>
      <c r="D6" s="20" t="s">
        <v>143</v>
      </c>
      <c r="E6" s="22">
        <v>1921110060</v>
      </c>
      <c r="F6" s="9"/>
      <c r="G6" s="10">
        <v>90.04</v>
      </c>
      <c r="H6" s="10">
        <v>95.603247959183662</v>
      </c>
      <c r="I6" s="21">
        <v>92.194516911264714</v>
      </c>
      <c r="J6" s="9"/>
      <c r="K6" s="10">
        <f t="shared" si="0"/>
        <v>277.83776487044838</v>
      </c>
      <c r="L6" s="11">
        <v>3</v>
      </c>
      <c r="M6" s="12">
        <f t="shared" si="1"/>
        <v>0.06</v>
      </c>
      <c r="N6" s="9" t="s">
        <v>22</v>
      </c>
      <c r="O6" s="9"/>
    </row>
    <row r="7" spans="1:15" ht="14.25">
      <c r="A7" s="9">
        <v>4</v>
      </c>
      <c r="B7" s="9" t="s">
        <v>139</v>
      </c>
      <c r="C7" s="9">
        <v>50</v>
      </c>
      <c r="D7" s="20" t="s">
        <v>145</v>
      </c>
      <c r="E7" s="22">
        <v>1921110117</v>
      </c>
      <c r="F7" s="9"/>
      <c r="G7" s="10">
        <v>89.27</v>
      </c>
      <c r="H7" s="10">
        <v>94.130790816326538</v>
      </c>
      <c r="I7" s="21">
        <v>90.826814705882342</v>
      </c>
      <c r="J7" s="9"/>
      <c r="K7" s="10">
        <f t="shared" si="0"/>
        <v>274.22760552220888</v>
      </c>
      <c r="L7" s="11">
        <v>4</v>
      </c>
      <c r="M7" s="12">
        <f t="shared" si="1"/>
        <v>0.08</v>
      </c>
      <c r="N7" s="9" t="s">
        <v>22</v>
      </c>
      <c r="O7" s="9"/>
    </row>
    <row r="8" spans="1:15" ht="14.25">
      <c r="A8" s="9">
        <v>5</v>
      </c>
      <c r="B8" s="9" t="s">
        <v>139</v>
      </c>
      <c r="C8" s="9">
        <v>50</v>
      </c>
      <c r="D8" s="20" t="s">
        <v>147</v>
      </c>
      <c r="E8" s="22">
        <v>1921110076</v>
      </c>
      <c r="F8" s="9"/>
      <c r="G8" s="10">
        <v>89.71</v>
      </c>
      <c r="H8" s="10">
        <v>93.268877551020395</v>
      </c>
      <c r="I8" s="21">
        <v>89.656963235294114</v>
      </c>
      <c r="J8" s="9"/>
      <c r="K8" s="10">
        <f t="shared" si="0"/>
        <v>272.63584078631447</v>
      </c>
      <c r="L8" s="11">
        <v>5</v>
      </c>
      <c r="M8" s="12">
        <f t="shared" si="1"/>
        <v>0.1</v>
      </c>
      <c r="N8" s="9" t="s">
        <v>22</v>
      </c>
      <c r="O8" s="9"/>
    </row>
    <row r="9" spans="1:15" ht="14.25">
      <c r="A9" s="9">
        <v>6</v>
      </c>
      <c r="B9" s="9" t="s">
        <v>139</v>
      </c>
      <c r="C9" s="9">
        <v>50</v>
      </c>
      <c r="D9" s="20" t="s">
        <v>152</v>
      </c>
      <c r="E9" s="22">
        <v>1921110092</v>
      </c>
      <c r="F9" s="9"/>
      <c r="G9" s="10">
        <v>88.55</v>
      </c>
      <c r="H9" s="10">
        <v>94.617959183673463</v>
      </c>
      <c r="I9" s="21">
        <v>88.898498161264698</v>
      </c>
      <c r="J9" s="9"/>
      <c r="K9" s="10">
        <f t="shared" si="0"/>
        <v>272.06645734493816</v>
      </c>
      <c r="L9" s="11">
        <v>6</v>
      </c>
      <c r="M9" s="12">
        <f t="shared" si="1"/>
        <v>0.12</v>
      </c>
      <c r="N9" s="9" t="s">
        <v>22</v>
      </c>
      <c r="O9" s="9"/>
    </row>
    <row r="10" spans="1:15" ht="14.25">
      <c r="A10" s="9">
        <v>7</v>
      </c>
      <c r="B10" s="9" t="s">
        <v>139</v>
      </c>
      <c r="C10" s="9">
        <v>50</v>
      </c>
      <c r="D10" s="20" t="s">
        <v>144</v>
      </c>
      <c r="E10" s="22">
        <v>1921110115</v>
      </c>
      <c r="F10" s="9"/>
      <c r="G10" s="10">
        <v>86.27</v>
      </c>
      <c r="H10" s="10">
        <v>93.783086734693882</v>
      </c>
      <c r="I10" s="21">
        <v>91.760588235294122</v>
      </c>
      <c r="J10" s="9"/>
      <c r="K10" s="10">
        <f t="shared" si="0"/>
        <v>271.81367496998797</v>
      </c>
      <c r="L10" s="11">
        <v>7</v>
      </c>
      <c r="M10" s="12">
        <f t="shared" si="1"/>
        <v>0.14000000000000001</v>
      </c>
      <c r="N10" s="9" t="s">
        <v>22</v>
      </c>
      <c r="O10" s="9"/>
    </row>
    <row r="11" spans="1:15" ht="14.25">
      <c r="A11" s="9">
        <v>8</v>
      </c>
      <c r="B11" s="9" t="s">
        <v>139</v>
      </c>
      <c r="C11" s="9">
        <v>50</v>
      </c>
      <c r="D11" s="20" t="s">
        <v>159</v>
      </c>
      <c r="E11" s="22">
        <v>1921110100</v>
      </c>
      <c r="F11" s="9"/>
      <c r="G11" s="10">
        <v>91.55</v>
      </c>
      <c r="H11" s="10">
        <v>92.662959183673479</v>
      </c>
      <c r="I11" s="21">
        <v>85.682897058823528</v>
      </c>
      <c r="J11" s="9"/>
      <c r="K11" s="10">
        <f t="shared" si="0"/>
        <v>269.89585624249702</v>
      </c>
      <c r="L11" s="11">
        <v>8</v>
      </c>
      <c r="M11" s="12">
        <f t="shared" si="1"/>
        <v>0.16</v>
      </c>
      <c r="N11" s="9" t="s">
        <v>22</v>
      </c>
      <c r="O11" s="9"/>
    </row>
    <row r="12" spans="1:15" ht="14.25">
      <c r="A12" s="9">
        <v>9</v>
      </c>
      <c r="B12" s="9" t="s">
        <v>139</v>
      </c>
      <c r="C12" s="9">
        <v>50</v>
      </c>
      <c r="D12" s="20" t="s">
        <v>146</v>
      </c>
      <c r="E12" s="22">
        <v>1921110083</v>
      </c>
      <c r="F12" s="9"/>
      <c r="G12" s="10">
        <v>87.39</v>
      </c>
      <c r="H12" s="10">
        <v>91.652113265306113</v>
      </c>
      <c r="I12" s="21">
        <v>90.751242647558826</v>
      </c>
      <c r="J12" s="9"/>
      <c r="K12" s="10">
        <f t="shared" si="0"/>
        <v>269.79335591286497</v>
      </c>
      <c r="L12" s="11">
        <v>9</v>
      </c>
      <c r="M12" s="12">
        <f t="shared" si="1"/>
        <v>0.18</v>
      </c>
      <c r="N12" s="9" t="s">
        <v>22</v>
      </c>
      <c r="O12" s="9"/>
    </row>
    <row r="13" spans="1:15" ht="14.25">
      <c r="A13" s="9">
        <v>10</v>
      </c>
      <c r="B13" s="9" t="s">
        <v>139</v>
      </c>
      <c r="C13" s="9">
        <v>50</v>
      </c>
      <c r="D13" s="20" t="s">
        <v>148</v>
      </c>
      <c r="E13" s="22">
        <v>1921110073</v>
      </c>
      <c r="F13" s="9"/>
      <c r="G13" s="10">
        <v>86.97</v>
      </c>
      <c r="H13" s="10">
        <v>92.598338265306126</v>
      </c>
      <c r="I13" s="21">
        <v>89.575632352441161</v>
      </c>
      <c r="J13" s="9"/>
      <c r="K13" s="10">
        <f t="shared" si="0"/>
        <v>269.1439706177473</v>
      </c>
      <c r="L13" s="11">
        <v>10</v>
      </c>
      <c r="M13" s="12">
        <f t="shared" si="1"/>
        <v>0.2</v>
      </c>
      <c r="N13" s="9" t="s">
        <v>22</v>
      </c>
      <c r="O13" s="9"/>
    </row>
    <row r="14" spans="1:15" ht="14.25">
      <c r="A14" s="9">
        <v>11</v>
      </c>
      <c r="B14" s="9" t="s">
        <v>139</v>
      </c>
      <c r="C14" s="9">
        <v>50</v>
      </c>
      <c r="D14" s="20" t="s">
        <v>151</v>
      </c>
      <c r="E14" s="22">
        <v>1921110079</v>
      </c>
      <c r="F14" s="9"/>
      <c r="G14" s="10">
        <v>87.78</v>
      </c>
      <c r="H14" s="10">
        <v>91.942602040816325</v>
      </c>
      <c r="I14" s="21">
        <v>88.939183823529405</v>
      </c>
      <c r="J14" s="9"/>
      <c r="K14" s="10">
        <f t="shared" si="0"/>
        <v>268.66178586434575</v>
      </c>
      <c r="L14" s="11">
        <v>11</v>
      </c>
      <c r="M14" s="12">
        <f t="shared" si="1"/>
        <v>0.22</v>
      </c>
      <c r="N14" s="9" t="s">
        <v>22</v>
      </c>
      <c r="O14" s="9"/>
    </row>
    <row r="15" spans="1:15" ht="14.25">
      <c r="A15" s="9">
        <v>12</v>
      </c>
      <c r="B15" s="9" t="s">
        <v>139</v>
      </c>
      <c r="C15" s="9">
        <v>50</v>
      </c>
      <c r="D15" s="20" t="s">
        <v>155</v>
      </c>
      <c r="E15" s="22">
        <v>1921110061</v>
      </c>
      <c r="F15" s="9"/>
      <c r="G15" s="10">
        <v>87.66</v>
      </c>
      <c r="H15" s="10">
        <v>93.503303571428575</v>
      </c>
      <c r="I15" s="21">
        <v>87.490619852441171</v>
      </c>
      <c r="J15" s="9"/>
      <c r="K15" s="10">
        <f t="shared" si="0"/>
        <v>268.65392342386974</v>
      </c>
      <c r="L15" s="11">
        <v>12</v>
      </c>
      <c r="M15" s="12">
        <f t="shared" si="1"/>
        <v>0.24</v>
      </c>
      <c r="N15" s="9" t="s">
        <v>22</v>
      </c>
      <c r="O15" s="9"/>
    </row>
    <row r="16" spans="1:15" ht="14.25">
      <c r="A16" s="9">
        <v>13</v>
      </c>
      <c r="B16" s="9" t="s">
        <v>139</v>
      </c>
      <c r="C16" s="9">
        <v>50</v>
      </c>
      <c r="D16" s="20" t="s">
        <v>149</v>
      </c>
      <c r="E16" s="22">
        <v>1921110122</v>
      </c>
      <c r="F16" s="9"/>
      <c r="G16" s="10">
        <v>87.27</v>
      </c>
      <c r="H16" s="10">
        <v>92.055527923691216</v>
      </c>
      <c r="I16" s="21">
        <v>89.209632352941171</v>
      </c>
      <c r="J16" s="9"/>
      <c r="K16" s="10">
        <f t="shared" si="0"/>
        <v>268.53516027663238</v>
      </c>
      <c r="L16" s="11">
        <v>13</v>
      </c>
      <c r="M16" s="12">
        <f t="shared" si="1"/>
        <v>0.26</v>
      </c>
      <c r="N16" s="9" t="s">
        <v>22</v>
      </c>
      <c r="O16" s="9"/>
    </row>
    <row r="17" spans="1:15" ht="14.25">
      <c r="A17" s="9">
        <v>14</v>
      </c>
      <c r="B17" s="9" t="s">
        <v>139</v>
      </c>
      <c r="C17" s="9">
        <v>50</v>
      </c>
      <c r="D17" s="20" t="s">
        <v>150</v>
      </c>
      <c r="E17" s="22">
        <v>1921110114</v>
      </c>
      <c r="F17" s="9"/>
      <c r="G17" s="10">
        <v>83.22</v>
      </c>
      <c r="H17" s="10">
        <v>93.929948979591828</v>
      </c>
      <c r="I17" s="21">
        <v>89.14049117647059</v>
      </c>
      <c r="J17" s="9"/>
      <c r="K17" s="10">
        <f t="shared" si="0"/>
        <v>266.29044015606246</v>
      </c>
      <c r="L17" s="11">
        <v>14</v>
      </c>
      <c r="M17" s="12">
        <f t="shared" si="1"/>
        <v>0.28000000000000003</v>
      </c>
      <c r="N17" s="9" t="s">
        <v>22</v>
      </c>
      <c r="O17" s="9"/>
    </row>
    <row r="18" spans="1:15" ht="14.25">
      <c r="A18" s="9">
        <v>15</v>
      </c>
      <c r="B18" s="9" t="s">
        <v>139</v>
      </c>
      <c r="C18" s="9">
        <v>50</v>
      </c>
      <c r="D18" s="20" t="s">
        <v>156</v>
      </c>
      <c r="E18" s="22">
        <v>1921110062</v>
      </c>
      <c r="F18" s="9"/>
      <c r="G18" s="10">
        <v>86.77</v>
      </c>
      <c r="H18" s="10">
        <v>91.14031887755101</v>
      </c>
      <c r="I18" s="21">
        <v>86.695058823529408</v>
      </c>
      <c r="J18" s="9"/>
      <c r="K18" s="10">
        <f t="shared" si="0"/>
        <v>264.60537770108039</v>
      </c>
      <c r="L18" s="11">
        <v>15</v>
      </c>
      <c r="M18" s="12">
        <f t="shared" si="1"/>
        <v>0.3</v>
      </c>
      <c r="N18" s="9" t="s">
        <v>22</v>
      </c>
      <c r="O18" s="9"/>
    </row>
    <row r="19" spans="1:15" ht="14.25">
      <c r="A19" s="9">
        <v>16</v>
      </c>
      <c r="B19" s="9" t="s">
        <v>139</v>
      </c>
      <c r="C19" s="9">
        <v>50</v>
      </c>
      <c r="D19" s="20" t="s">
        <v>153</v>
      </c>
      <c r="E19" s="22">
        <v>1921110075</v>
      </c>
      <c r="F19" s="9"/>
      <c r="G19" s="10">
        <v>85.01</v>
      </c>
      <c r="H19" s="10">
        <v>91.115162244897945</v>
      </c>
      <c r="I19" s="21">
        <v>88.460772058823522</v>
      </c>
      <c r="J19" s="9"/>
      <c r="K19" s="10">
        <f t="shared" si="0"/>
        <v>264.5859343037215</v>
      </c>
      <c r="L19" s="11">
        <v>16</v>
      </c>
      <c r="M19" s="12">
        <f t="shared" si="1"/>
        <v>0.32</v>
      </c>
      <c r="N19" s="9" t="s">
        <v>22</v>
      </c>
      <c r="O19" s="9"/>
    </row>
    <row r="20" spans="1:15" ht="14.25">
      <c r="A20" s="9">
        <v>17</v>
      </c>
      <c r="B20" s="9" t="s">
        <v>139</v>
      </c>
      <c r="C20" s="9">
        <v>50</v>
      </c>
      <c r="D20" s="20" t="s">
        <v>163</v>
      </c>
      <c r="E20" s="22">
        <v>1921110082</v>
      </c>
      <c r="F20" s="9"/>
      <c r="G20" s="10">
        <v>86.62</v>
      </c>
      <c r="H20" s="10">
        <v>93.150659183673454</v>
      </c>
      <c r="I20" s="21">
        <v>84.614625000499998</v>
      </c>
      <c r="J20" s="9"/>
      <c r="K20" s="10">
        <f t="shared" si="0"/>
        <v>264.38528418417343</v>
      </c>
      <c r="L20" s="11">
        <v>17</v>
      </c>
      <c r="M20" s="12">
        <f t="shared" si="1"/>
        <v>0.34</v>
      </c>
      <c r="N20" s="9" t="s">
        <v>23</v>
      </c>
      <c r="O20" s="9"/>
    </row>
    <row r="21" spans="1:15" ht="14.25">
      <c r="A21" s="9">
        <v>18</v>
      </c>
      <c r="B21" s="9" t="s">
        <v>139</v>
      </c>
      <c r="C21" s="9">
        <v>50</v>
      </c>
      <c r="D21" s="20" t="s">
        <v>160</v>
      </c>
      <c r="E21" s="22">
        <v>1921110066</v>
      </c>
      <c r="F21" s="9"/>
      <c r="G21" s="10">
        <v>87.01</v>
      </c>
      <c r="H21" s="10">
        <v>90.301887755102044</v>
      </c>
      <c r="I21" s="21">
        <v>85.633330882352936</v>
      </c>
      <c r="J21" s="9"/>
      <c r="K21" s="10">
        <f t="shared" si="0"/>
        <v>262.94521863745501</v>
      </c>
      <c r="L21" s="11">
        <v>18</v>
      </c>
      <c r="M21" s="12">
        <f t="shared" si="1"/>
        <v>0.36</v>
      </c>
      <c r="N21" s="9" t="s">
        <v>23</v>
      </c>
      <c r="O21" s="9"/>
    </row>
    <row r="22" spans="1:15" ht="14.25">
      <c r="A22" s="9">
        <v>19</v>
      </c>
      <c r="B22" s="9" t="s">
        <v>139</v>
      </c>
      <c r="C22" s="9">
        <v>50</v>
      </c>
      <c r="D22" s="20" t="s">
        <v>154</v>
      </c>
      <c r="E22" s="22">
        <v>1921110063</v>
      </c>
      <c r="F22" s="9"/>
      <c r="G22" s="10">
        <v>83.43</v>
      </c>
      <c r="H22" s="10">
        <v>90.075706632653052</v>
      </c>
      <c r="I22" s="21">
        <v>88.414926470588227</v>
      </c>
      <c r="J22" s="9"/>
      <c r="K22" s="10">
        <f t="shared" si="0"/>
        <v>261.9206331032413</v>
      </c>
      <c r="L22" s="11">
        <v>19</v>
      </c>
      <c r="M22" s="12">
        <f t="shared" si="1"/>
        <v>0.38</v>
      </c>
      <c r="N22" s="9" t="s">
        <v>23</v>
      </c>
      <c r="O22" s="9"/>
    </row>
    <row r="23" spans="1:15" ht="14.25">
      <c r="A23" s="9">
        <v>20</v>
      </c>
      <c r="B23" s="9" t="s">
        <v>139</v>
      </c>
      <c r="C23" s="9">
        <v>50</v>
      </c>
      <c r="D23" s="20" t="s">
        <v>158</v>
      </c>
      <c r="E23" s="22">
        <v>1921110095</v>
      </c>
      <c r="F23" s="9"/>
      <c r="G23" s="10">
        <v>87.05</v>
      </c>
      <c r="H23" s="10">
        <v>88.649874744897957</v>
      </c>
      <c r="I23" s="21">
        <v>86.034654411764706</v>
      </c>
      <c r="J23" s="9"/>
      <c r="K23" s="10">
        <f t="shared" si="0"/>
        <v>261.73452915666269</v>
      </c>
      <c r="L23" s="11">
        <v>20</v>
      </c>
      <c r="M23" s="12">
        <f t="shared" si="1"/>
        <v>0.4</v>
      </c>
      <c r="N23" s="9" t="s">
        <v>23</v>
      </c>
      <c r="O23" s="9"/>
    </row>
    <row r="24" spans="1:15" ht="14.25">
      <c r="A24" s="9">
        <v>21</v>
      </c>
      <c r="B24" s="9" t="s">
        <v>139</v>
      </c>
      <c r="C24" s="9">
        <v>50</v>
      </c>
      <c r="D24" s="20" t="s">
        <v>165</v>
      </c>
      <c r="E24" s="22">
        <v>1921110112</v>
      </c>
      <c r="F24" s="9"/>
      <c r="G24" s="10">
        <v>86.78</v>
      </c>
      <c r="H24" s="10">
        <v>89.271734693877562</v>
      </c>
      <c r="I24" s="21">
        <v>84.043043029411777</v>
      </c>
      <c r="J24" s="9"/>
      <c r="K24" s="10">
        <f t="shared" si="0"/>
        <v>260.09477772328933</v>
      </c>
      <c r="L24" s="11">
        <v>21</v>
      </c>
      <c r="M24" s="12">
        <f t="shared" si="1"/>
        <v>0.42</v>
      </c>
      <c r="N24" s="9" t="s">
        <v>23</v>
      </c>
      <c r="O24" s="9"/>
    </row>
    <row r="25" spans="1:15" ht="14.25">
      <c r="A25" s="9">
        <v>22</v>
      </c>
      <c r="B25" s="9" t="s">
        <v>139</v>
      </c>
      <c r="C25" s="9">
        <v>50</v>
      </c>
      <c r="D25" s="20" t="s">
        <v>171</v>
      </c>
      <c r="E25" s="22">
        <v>1921110067</v>
      </c>
      <c r="F25" s="9"/>
      <c r="G25" s="10">
        <v>86.16</v>
      </c>
      <c r="H25" s="10">
        <v>91.230255102040829</v>
      </c>
      <c r="I25" s="21">
        <v>82.372024264705885</v>
      </c>
      <c r="J25" s="9"/>
      <c r="K25" s="10">
        <f t="shared" si="0"/>
        <v>259.76227936674672</v>
      </c>
      <c r="L25" s="11">
        <v>22</v>
      </c>
      <c r="M25" s="12">
        <f t="shared" si="1"/>
        <v>0.44</v>
      </c>
      <c r="N25" s="9" t="s">
        <v>23</v>
      </c>
      <c r="O25" s="9"/>
    </row>
    <row r="26" spans="1:15" ht="14.25">
      <c r="A26" s="9">
        <v>23</v>
      </c>
      <c r="B26" s="9" t="s">
        <v>139</v>
      </c>
      <c r="C26" s="9">
        <v>50</v>
      </c>
      <c r="D26" s="20" t="s">
        <v>157</v>
      </c>
      <c r="E26" s="22">
        <v>1921110118</v>
      </c>
      <c r="F26" s="9"/>
      <c r="G26" s="10">
        <v>82.83</v>
      </c>
      <c r="H26" s="10">
        <v>90.025009438775513</v>
      </c>
      <c r="I26" s="21">
        <v>86.544426470588235</v>
      </c>
      <c r="J26" s="9"/>
      <c r="K26" s="10">
        <f t="shared" si="0"/>
        <v>259.39943590936377</v>
      </c>
      <c r="L26" s="11">
        <v>23</v>
      </c>
      <c r="M26" s="12">
        <f t="shared" si="1"/>
        <v>0.46</v>
      </c>
      <c r="N26" s="9" t="s">
        <v>23</v>
      </c>
      <c r="O26" s="9"/>
    </row>
    <row r="27" spans="1:15" ht="14.25">
      <c r="A27" s="9">
        <v>24</v>
      </c>
      <c r="B27" s="9" t="s">
        <v>139</v>
      </c>
      <c r="C27" s="9">
        <v>50</v>
      </c>
      <c r="D27" s="20" t="s">
        <v>162</v>
      </c>
      <c r="E27" s="22">
        <v>1921110071</v>
      </c>
      <c r="F27" s="9"/>
      <c r="G27" s="10">
        <v>81.59</v>
      </c>
      <c r="H27" s="10">
        <v>89.849387755102043</v>
      </c>
      <c r="I27" s="21">
        <v>84.695992647558825</v>
      </c>
      <c r="J27" s="9"/>
      <c r="K27" s="10">
        <f t="shared" si="0"/>
        <v>256.13538040266087</v>
      </c>
      <c r="L27" s="11">
        <v>24</v>
      </c>
      <c r="M27" s="12">
        <f t="shared" si="1"/>
        <v>0.48</v>
      </c>
      <c r="N27" s="9" t="s">
        <v>23</v>
      </c>
      <c r="O27" s="9"/>
    </row>
    <row r="28" spans="1:15" ht="14.25">
      <c r="A28" s="9">
        <v>25</v>
      </c>
      <c r="B28" s="9" t="s">
        <v>139</v>
      </c>
      <c r="C28" s="9">
        <v>50</v>
      </c>
      <c r="D28" s="20" t="s">
        <v>169</v>
      </c>
      <c r="E28" s="22">
        <v>1921110070</v>
      </c>
      <c r="F28" s="9"/>
      <c r="G28" s="10">
        <v>82.69</v>
      </c>
      <c r="H28" s="10">
        <v>89.981577551020393</v>
      </c>
      <c r="I28" s="21">
        <v>83.096242647558825</v>
      </c>
      <c r="J28" s="9"/>
      <c r="K28" s="10">
        <f t="shared" si="0"/>
        <v>255.76782019857922</v>
      </c>
      <c r="L28" s="11">
        <v>25</v>
      </c>
      <c r="M28" s="12">
        <f t="shared" si="1"/>
        <v>0.5</v>
      </c>
      <c r="N28" s="9" t="s">
        <v>23</v>
      </c>
      <c r="O28" s="9"/>
    </row>
    <row r="29" spans="1:15" ht="14.25">
      <c r="A29" s="9">
        <v>26</v>
      </c>
      <c r="B29" s="9" t="s">
        <v>139</v>
      </c>
      <c r="C29" s="9">
        <v>50</v>
      </c>
      <c r="D29" s="20" t="s">
        <v>167</v>
      </c>
      <c r="E29" s="22">
        <v>1921110090</v>
      </c>
      <c r="F29" s="9"/>
      <c r="G29" s="10">
        <v>82.76</v>
      </c>
      <c r="H29" s="10">
        <v>89.118979591836734</v>
      </c>
      <c r="I29" s="21">
        <v>83.591470587735301</v>
      </c>
      <c r="J29" s="9"/>
      <c r="K29" s="10">
        <f t="shared" si="0"/>
        <v>255.47045017957205</v>
      </c>
      <c r="L29" s="11">
        <v>26</v>
      </c>
      <c r="M29" s="12">
        <f t="shared" si="1"/>
        <v>0.52</v>
      </c>
      <c r="N29" s="9" t="s">
        <v>23</v>
      </c>
      <c r="O29" s="9"/>
    </row>
    <row r="30" spans="1:15" ht="14.25">
      <c r="A30" s="9">
        <v>27</v>
      </c>
      <c r="B30" s="9" t="s">
        <v>139</v>
      </c>
      <c r="C30" s="9">
        <v>50</v>
      </c>
      <c r="D30" s="20" t="s">
        <v>161</v>
      </c>
      <c r="E30" s="22">
        <v>1921110123</v>
      </c>
      <c r="F30" s="9"/>
      <c r="G30" s="10">
        <v>81.86</v>
      </c>
      <c r="H30" s="10">
        <v>88.110913076752439</v>
      </c>
      <c r="I30" s="21">
        <v>85.12801470588235</v>
      </c>
      <c r="J30" s="9"/>
      <c r="K30" s="10">
        <f t="shared" si="0"/>
        <v>255.09892778263477</v>
      </c>
      <c r="L30" s="11">
        <v>27</v>
      </c>
      <c r="M30" s="12">
        <f t="shared" si="1"/>
        <v>0.54</v>
      </c>
      <c r="N30" s="9" t="s">
        <v>23</v>
      </c>
      <c r="O30" s="9"/>
    </row>
    <row r="31" spans="1:15" ht="14.25">
      <c r="A31" s="9">
        <v>28</v>
      </c>
      <c r="B31" s="9" t="s">
        <v>139</v>
      </c>
      <c r="C31" s="9">
        <v>50</v>
      </c>
      <c r="D31" s="20" t="s">
        <v>176</v>
      </c>
      <c r="E31" s="22">
        <v>1921110111</v>
      </c>
      <c r="F31" s="9"/>
      <c r="G31" s="10">
        <v>85.16</v>
      </c>
      <c r="H31" s="10">
        <v>89.795126683673459</v>
      </c>
      <c r="I31" s="21">
        <v>79.465125</v>
      </c>
      <c r="J31" s="9"/>
      <c r="K31" s="10">
        <f t="shared" si="0"/>
        <v>254.42025168367346</v>
      </c>
      <c r="L31" s="11">
        <v>28</v>
      </c>
      <c r="M31" s="12">
        <f t="shared" si="1"/>
        <v>0.56000000000000005</v>
      </c>
      <c r="N31" s="9" t="s">
        <v>23</v>
      </c>
      <c r="O31" s="9"/>
    </row>
    <row r="32" spans="1:15" ht="14.25">
      <c r="A32" s="9">
        <v>29</v>
      </c>
      <c r="B32" s="9" t="s">
        <v>139</v>
      </c>
      <c r="C32" s="9">
        <v>50</v>
      </c>
      <c r="D32" s="20" t="s">
        <v>173</v>
      </c>
      <c r="E32" s="22">
        <v>1921110068</v>
      </c>
      <c r="F32" s="9"/>
      <c r="G32" s="10">
        <v>84.8</v>
      </c>
      <c r="H32" s="10">
        <v>87.631020408163266</v>
      </c>
      <c r="I32" s="21">
        <v>81.53845073529412</v>
      </c>
      <c r="J32" s="9"/>
      <c r="K32" s="10">
        <f t="shared" si="0"/>
        <v>253.96947114345738</v>
      </c>
      <c r="L32" s="11">
        <v>29</v>
      </c>
      <c r="M32" s="12">
        <f t="shared" si="1"/>
        <v>0.57999999999999996</v>
      </c>
      <c r="N32" s="9" t="s">
        <v>23</v>
      </c>
      <c r="O32" s="9"/>
    </row>
    <row r="33" spans="1:15" ht="14.25">
      <c r="A33" s="9">
        <v>30</v>
      </c>
      <c r="B33" s="9" t="s">
        <v>139</v>
      </c>
      <c r="C33" s="9">
        <v>50</v>
      </c>
      <c r="D33" s="20" t="s">
        <v>170</v>
      </c>
      <c r="E33" s="22">
        <v>1921110065</v>
      </c>
      <c r="F33" s="9"/>
      <c r="G33" s="10">
        <v>83.07</v>
      </c>
      <c r="H33" s="10">
        <v>87.787627551020393</v>
      </c>
      <c r="I33" s="21">
        <v>82.926911764705892</v>
      </c>
      <c r="J33" s="9"/>
      <c r="K33" s="10">
        <f t="shared" si="0"/>
        <v>253.78453931572628</v>
      </c>
      <c r="L33" s="11">
        <v>30</v>
      </c>
      <c r="M33" s="12">
        <f t="shared" si="1"/>
        <v>0.6</v>
      </c>
      <c r="N33" s="9" t="s">
        <v>23</v>
      </c>
      <c r="O33" s="9"/>
    </row>
    <row r="34" spans="1:15" ht="14.25">
      <c r="A34" s="9">
        <v>31</v>
      </c>
      <c r="B34" s="9" t="s">
        <v>139</v>
      </c>
      <c r="C34" s="9">
        <v>50</v>
      </c>
      <c r="D34" s="20" t="s">
        <v>168</v>
      </c>
      <c r="E34" s="22">
        <v>1921110121</v>
      </c>
      <c r="F34" s="9"/>
      <c r="G34" s="10">
        <v>85.71</v>
      </c>
      <c r="H34" s="10">
        <v>84.765504913487149</v>
      </c>
      <c r="I34" s="21">
        <v>83.149598529411762</v>
      </c>
      <c r="J34" s="9"/>
      <c r="K34" s="10">
        <f t="shared" si="0"/>
        <v>253.62510344289893</v>
      </c>
      <c r="L34" s="11">
        <v>31</v>
      </c>
      <c r="M34" s="12">
        <f t="shared" si="1"/>
        <v>0.62</v>
      </c>
      <c r="N34" s="9" t="s">
        <v>23</v>
      </c>
      <c r="O34" s="9"/>
    </row>
    <row r="35" spans="1:15" ht="14.25">
      <c r="A35" s="9">
        <v>32</v>
      </c>
      <c r="B35" s="9" t="s">
        <v>139</v>
      </c>
      <c r="C35" s="9">
        <v>50</v>
      </c>
      <c r="D35" s="20" t="s">
        <v>164</v>
      </c>
      <c r="E35" s="22">
        <v>1921110074</v>
      </c>
      <c r="F35" s="9"/>
      <c r="G35" s="10">
        <v>81.400000000000006</v>
      </c>
      <c r="H35" s="10">
        <v>85.620034693877557</v>
      </c>
      <c r="I35" s="21">
        <v>84.512897058823512</v>
      </c>
      <c r="J35" s="9"/>
      <c r="K35" s="10">
        <f t="shared" si="0"/>
        <v>251.53293175270107</v>
      </c>
      <c r="L35" s="11">
        <v>32</v>
      </c>
      <c r="M35" s="12">
        <f t="shared" si="1"/>
        <v>0.64</v>
      </c>
      <c r="N35" s="9" t="s">
        <v>23</v>
      </c>
      <c r="O35" s="9"/>
    </row>
    <row r="36" spans="1:15" ht="14.25">
      <c r="A36" s="9">
        <v>33</v>
      </c>
      <c r="B36" s="9" t="s">
        <v>139</v>
      </c>
      <c r="C36" s="9">
        <v>50</v>
      </c>
      <c r="D36" s="20" t="s">
        <v>174</v>
      </c>
      <c r="E36" s="22">
        <v>1921110078</v>
      </c>
      <c r="F36" s="23"/>
      <c r="G36" s="10">
        <v>82.96</v>
      </c>
      <c r="H36" s="24">
        <v>87.03078903061224</v>
      </c>
      <c r="I36" s="21">
        <v>80.923448529411772</v>
      </c>
      <c r="J36" s="23"/>
      <c r="K36" s="10">
        <f t="shared" ref="K36:K53" si="2">G36+H36+I36</f>
        <v>250.91423756002399</v>
      </c>
      <c r="L36" s="11">
        <v>33</v>
      </c>
      <c r="M36" s="12">
        <f t="shared" si="1"/>
        <v>0.66</v>
      </c>
      <c r="N36" s="9" t="s">
        <v>23</v>
      </c>
      <c r="O36" s="23"/>
    </row>
    <row r="37" spans="1:15" ht="14.25">
      <c r="A37" s="9">
        <v>34</v>
      </c>
      <c r="B37" s="9" t="s">
        <v>139</v>
      </c>
      <c r="C37" s="9">
        <v>50</v>
      </c>
      <c r="D37" s="20" t="s">
        <v>166</v>
      </c>
      <c r="E37" s="22">
        <v>1921110072</v>
      </c>
      <c r="F37" s="9"/>
      <c r="G37" s="10">
        <v>79.75</v>
      </c>
      <c r="H37" s="10">
        <v>85.819575510204075</v>
      </c>
      <c r="I37" s="21">
        <v>83.7525661759706</v>
      </c>
      <c r="J37" s="9"/>
      <c r="K37" s="10">
        <f t="shared" si="2"/>
        <v>249.32214168617466</v>
      </c>
      <c r="L37" s="11">
        <v>34</v>
      </c>
      <c r="M37" s="12">
        <f t="shared" si="1"/>
        <v>0.68</v>
      </c>
      <c r="N37" s="9" t="s">
        <v>23</v>
      </c>
      <c r="O37" s="9"/>
    </row>
    <row r="38" spans="1:15" ht="14.25">
      <c r="A38" s="9">
        <v>35</v>
      </c>
      <c r="B38" s="9" t="s">
        <v>139</v>
      </c>
      <c r="C38" s="9">
        <v>50</v>
      </c>
      <c r="D38" s="20" t="s">
        <v>172</v>
      </c>
      <c r="E38" s="22">
        <v>1921110099</v>
      </c>
      <c r="F38" s="9"/>
      <c r="G38" s="10">
        <v>80.34</v>
      </c>
      <c r="H38" s="10">
        <v>85.629536224489797</v>
      </c>
      <c r="I38" s="21">
        <v>81.897750000000002</v>
      </c>
      <c r="J38" s="9"/>
      <c r="K38" s="10">
        <f t="shared" si="2"/>
        <v>247.86728622448979</v>
      </c>
      <c r="L38" s="11">
        <v>35</v>
      </c>
      <c r="M38" s="12">
        <f t="shared" si="1"/>
        <v>0.7</v>
      </c>
      <c r="N38" s="9" t="s">
        <v>23</v>
      </c>
      <c r="O38" s="9"/>
    </row>
    <row r="39" spans="1:15" ht="14.25">
      <c r="A39" s="9">
        <v>36</v>
      </c>
      <c r="B39" s="9" t="s">
        <v>139</v>
      </c>
      <c r="C39" s="9">
        <v>50</v>
      </c>
      <c r="D39" s="20" t="s">
        <v>184</v>
      </c>
      <c r="E39" s="22">
        <v>1921110081</v>
      </c>
      <c r="F39" s="9"/>
      <c r="G39" s="10">
        <v>82.12</v>
      </c>
      <c r="H39" s="10">
        <v>85.58510025510202</v>
      </c>
      <c r="I39" s="21">
        <v>76.990294117647068</v>
      </c>
      <c r="J39" s="9"/>
      <c r="K39" s="10">
        <f t="shared" si="2"/>
        <v>244.69539437274909</v>
      </c>
      <c r="L39" s="11">
        <v>36</v>
      </c>
      <c r="M39" s="12">
        <f t="shared" si="1"/>
        <v>0.72</v>
      </c>
      <c r="N39" s="9" t="s">
        <v>23</v>
      </c>
      <c r="O39" s="9"/>
    </row>
    <row r="40" spans="1:15" ht="14.25">
      <c r="A40" s="9">
        <v>37</v>
      </c>
      <c r="B40" s="9" t="s">
        <v>139</v>
      </c>
      <c r="C40" s="9">
        <v>50</v>
      </c>
      <c r="D40" s="20" t="s">
        <v>175</v>
      </c>
      <c r="E40" s="22">
        <v>1921110125</v>
      </c>
      <c r="F40" s="9"/>
      <c r="G40" s="10">
        <v>79.61</v>
      </c>
      <c r="H40" s="10">
        <v>85.127465211845603</v>
      </c>
      <c r="I40" s="21">
        <v>79.909051470588224</v>
      </c>
      <c r="J40" s="9"/>
      <c r="K40" s="10">
        <f t="shared" si="2"/>
        <v>244.64651668243383</v>
      </c>
      <c r="L40" s="11">
        <v>37</v>
      </c>
      <c r="M40" s="12">
        <f t="shared" si="1"/>
        <v>0.74</v>
      </c>
      <c r="N40" s="9" t="s">
        <v>23</v>
      </c>
      <c r="O40" s="9"/>
    </row>
    <row r="41" spans="1:15" ht="14.25">
      <c r="A41" s="9">
        <v>38</v>
      </c>
      <c r="B41" s="9" t="s">
        <v>139</v>
      </c>
      <c r="C41" s="9">
        <v>50</v>
      </c>
      <c r="D41" s="20" t="s">
        <v>182</v>
      </c>
      <c r="E41" s="22">
        <v>1921110091</v>
      </c>
      <c r="F41" s="9"/>
      <c r="G41" s="10">
        <v>79.88</v>
      </c>
      <c r="H41" s="10">
        <v>85.943863520408172</v>
      </c>
      <c r="I41" s="21">
        <v>77.800316175970579</v>
      </c>
      <c r="J41" s="9"/>
      <c r="K41" s="10">
        <f t="shared" si="2"/>
        <v>243.62417969637875</v>
      </c>
      <c r="L41" s="11">
        <v>38</v>
      </c>
      <c r="M41" s="12">
        <f t="shared" si="1"/>
        <v>0.76</v>
      </c>
      <c r="N41" s="9" t="s">
        <v>23</v>
      </c>
      <c r="O41" s="9"/>
    </row>
    <row r="42" spans="1:15" ht="14.25">
      <c r="A42" s="9">
        <v>39</v>
      </c>
      <c r="B42" s="9" t="s">
        <v>139</v>
      </c>
      <c r="C42" s="9">
        <v>50</v>
      </c>
      <c r="D42" s="20" t="s">
        <v>181</v>
      </c>
      <c r="E42" s="22">
        <v>1921110129</v>
      </c>
      <c r="F42" s="9"/>
      <c r="G42" s="10">
        <v>79.38</v>
      </c>
      <c r="H42" s="10">
        <v>83.221681433008001</v>
      </c>
      <c r="I42" s="21">
        <v>78.901289705882363</v>
      </c>
      <c r="J42" s="9"/>
      <c r="K42" s="10">
        <f t="shared" si="2"/>
        <v>241.50297113889036</v>
      </c>
      <c r="L42" s="11">
        <v>39</v>
      </c>
      <c r="M42" s="12">
        <f t="shared" si="1"/>
        <v>0.78</v>
      </c>
      <c r="N42" s="9" t="s">
        <v>23</v>
      </c>
      <c r="O42" s="9"/>
    </row>
    <row r="43" spans="1:15" ht="14.25">
      <c r="A43" s="9">
        <v>40</v>
      </c>
      <c r="B43" s="9" t="s">
        <v>139</v>
      </c>
      <c r="C43" s="9">
        <v>50</v>
      </c>
      <c r="D43" s="20" t="s">
        <v>178</v>
      </c>
      <c r="E43" s="22">
        <v>1921110124</v>
      </c>
      <c r="F43" s="9"/>
      <c r="G43" s="10">
        <v>77.41</v>
      </c>
      <c r="H43" s="10">
        <v>83.881993273070094</v>
      </c>
      <c r="I43" s="21">
        <v>79.245522058823539</v>
      </c>
      <c r="J43" s="9"/>
      <c r="K43" s="10">
        <f t="shared" si="2"/>
        <v>240.53751533189364</v>
      </c>
      <c r="L43" s="11">
        <v>40</v>
      </c>
      <c r="M43" s="12">
        <f t="shared" si="1"/>
        <v>0.8</v>
      </c>
      <c r="N43" s="9" t="s">
        <v>23</v>
      </c>
      <c r="O43" s="9"/>
    </row>
    <row r="44" spans="1:15" ht="14.25">
      <c r="A44" s="9">
        <v>41</v>
      </c>
      <c r="B44" s="9" t="s">
        <v>139</v>
      </c>
      <c r="C44" s="9">
        <v>50</v>
      </c>
      <c r="D44" s="20" t="s">
        <v>185</v>
      </c>
      <c r="E44" s="22">
        <v>1921110093</v>
      </c>
      <c r="F44" s="9"/>
      <c r="G44" s="10">
        <v>80.27</v>
      </c>
      <c r="H44" s="10">
        <v>83.274276785714278</v>
      </c>
      <c r="I44" s="21">
        <v>76.487602940676467</v>
      </c>
      <c r="J44" s="9"/>
      <c r="K44" s="10">
        <f t="shared" si="2"/>
        <v>240.03187972639074</v>
      </c>
      <c r="L44" s="11">
        <v>41</v>
      </c>
      <c r="M44" s="12">
        <f t="shared" si="1"/>
        <v>0.82</v>
      </c>
      <c r="N44" s="9" t="s">
        <v>23</v>
      </c>
      <c r="O44" s="9"/>
    </row>
    <row r="45" spans="1:15" ht="14.25">
      <c r="A45" s="9">
        <v>42</v>
      </c>
      <c r="B45" s="9" t="s">
        <v>139</v>
      </c>
      <c r="C45" s="9">
        <v>50</v>
      </c>
      <c r="D45" s="20" t="s">
        <v>183</v>
      </c>
      <c r="E45" s="22">
        <v>1921110107</v>
      </c>
      <c r="F45" s="9"/>
      <c r="G45" s="10">
        <v>77.930000000000007</v>
      </c>
      <c r="H45" s="10">
        <v>83.863627959183674</v>
      </c>
      <c r="I45" s="21">
        <v>77.279727941176475</v>
      </c>
      <c r="J45" s="9"/>
      <c r="K45" s="10">
        <f t="shared" si="2"/>
        <v>239.07335590036016</v>
      </c>
      <c r="L45" s="11">
        <v>42</v>
      </c>
      <c r="M45" s="12">
        <f t="shared" si="1"/>
        <v>0.84</v>
      </c>
      <c r="N45" s="9" t="s">
        <v>23</v>
      </c>
      <c r="O45" s="9"/>
    </row>
    <row r="46" spans="1:15" ht="14.25">
      <c r="A46" s="9">
        <v>43</v>
      </c>
      <c r="B46" s="9" t="s">
        <v>139</v>
      </c>
      <c r="C46" s="9">
        <v>50</v>
      </c>
      <c r="D46" s="20" t="s">
        <v>179</v>
      </c>
      <c r="E46" s="22">
        <v>1921110120</v>
      </c>
      <c r="F46" s="9"/>
      <c r="G46" s="10">
        <v>78.2</v>
      </c>
      <c r="H46" s="10">
        <v>81.450811035936113</v>
      </c>
      <c r="I46" s="21">
        <v>79.242125000000001</v>
      </c>
      <c r="J46" s="9"/>
      <c r="K46" s="10">
        <f t="shared" si="2"/>
        <v>238.89293603593609</v>
      </c>
      <c r="L46" s="11">
        <v>43</v>
      </c>
      <c r="M46" s="12">
        <f t="shared" si="1"/>
        <v>0.86</v>
      </c>
      <c r="N46" s="9" t="s">
        <v>23</v>
      </c>
      <c r="O46" s="9"/>
    </row>
    <row r="47" spans="1:15" ht="14.25">
      <c r="A47" s="9">
        <v>44</v>
      </c>
      <c r="B47" s="9" t="s">
        <v>139</v>
      </c>
      <c r="C47" s="9">
        <v>50</v>
      </c>
      <c r="D47" s="20" t="s">
        <v>180</v>
      </c>
      <c r="E47" s="22">
        <v>1921110126</v>
      </c>
      <c r="F47" s="9"/>
      <c r="G47" s="10">
        <v>74.760000000000005</v>
      </c>
      <c r="H47" s="10">
        <v>83.93988868123337</v>
      </c>
      <c r="I47" s="21">
        <v>79.083683823529398</v>
      </c>
      <c r="J47" s="9"/>
      <c r="K47" s="10">
        <f t="shared" si="2"/>
        <v>237.78357250476279</v>
      </c>
      <c r="L47" s="11">
        <v>44</v>
      </c>
      <c r="M47" s="12">
        <f t="shared" si="1"/>
        <v>0.88</v>
      </c>
      <c r="N47" s="9" t="s">
        <v>23</v>
      </c>
      <c r="O47" s="9"/>
    </row>
    <row r="48" spans="1:15" ht="14.25">
      <c r="A48" s="9">
        <v>45</v>
      </c>
      <c r="B48" s="9" t="s">
        <v>139</v>
      </c>
      <c r="C48" s="9">
        <v>50</v>
      </c>
      <c r="D48" s="20" t="s">
        <v>189</v>
      </c>
      <c r="E48" s="22">
        <v>1921110089</v>
      </c>
      <c r="F48" s="9"/>
      <c r="G48" s="10">
        <v>78.67</v>
      </c>
      <c r="H48" s="10">
        <v>83.507109693877553</v>
      </c>
      <c r="I48" s="21">
        <v>74.915639705382347</v>
      </c>
      <c r="J48" s="9"/>
      <c r="K48" s="10">
        <f t="shared" si="2"/>
        <v>237.0927493992599</v>
      </c>
      <c r="L48" s="11">
        <v>45</v>
      </c>
      <c r="M48" s="12">
        <f t="shared" si="1"/>
        <v>0.9</v>
      </c>
      <c r="N48" s="9" t="s">
        <v>23</v>
      </c>
      <c r="O48" s="9"/>
    </row>
    <row r="49" spans="1:15" ht="14.25">
      <c r="A49" s="9">
        <v>46</v>
      </c>
      <c r="B49" s="9" t="s">
        <v>139</v>
      </c>
      <c r="C49" s="9">
        <v>50</v>
      </c>
      <c r="D49" s="20" t="s">
        <v>188</v>
      </c>
      <c r="E49" s="22">
        <v>1921110094</v>
      </c>
      <c r="F49" s="9"/>
      <c r="G49" s="10">
        <v>78.8</v>
      </c>
      <c r="H49" s="10">
        <v>82.512977040816324</v>
      </c>
      <c r="I49" s="21">
        <v>75.366389705382346</v>
      </c>
      <c r="J49" s="9"/>
      <c r="K49" s="10">
        <f t="shared" si="2"/>
        <v>236.67936674619867</v>
      </c>
      <c r="L49" s="11">
        <v>46</v>
      </c>
      <c r="M49" s="12">
        <f t="shared" si="1"/>
        <v>0.92</v>
      </c>
      <c r="N49" s="9" t="s">
        <v>23</v>
      </c>
      <c r="O49" s="9"/>
    </row>
    <row r="50" spans="1:15" ht="14.25">
      <c r="A50" s="9">
        <v>47</v>
      </c>
      <c r="B50" s="9" t="s">
        <v>139</v>
      </c>
      <c r="C50" s="9">
        <v>50</v>
      </c>
      <c r="D50" s="20" t="s">
        <v>190</v>
      </c>
      <c r="E50" s="22">
        <v>1921110088</v>
      </c>
      <c r="F50" s="9"/>
      <c r="G50" s="10">
        <v>80.040000000000006</v>
      </c>
      <c r="H50" s="10">
        <v>78.740014163708963</v>
      </c>
      <c r="I50" s="21">
        <v>74.121477941176479</v>
      </c>
      <c r="J50" s="9"/>
      <c r="K50" s="10">
        <f t="shared" si="2"/>
        <v>232.90149210488545</v>
      </c>
      <c r="L50" s="11">
        <v>47</v>
      </c>
      <c r="M50" s="12">
        <f t="shared" si="1"/>
        <v>0.94</v>
      </c>
      <c r="N50" s="9" t="s">
        <v>23</v>
      </c>
      <c r="O50" s="9"/>
    </row>
    <row r="51" spans="1:15" ht="14.25">
      <c r="A51" s="9">
        <v>48</v>
      </c>
      <c r="B51" s="9" t="s">
        <v>139</v>
      </c>
      <c r="C51" s="9">
        <v>50</v>
      </c>
      <c r="D51" s="20" t="s">
        <v>177</v>
      </c>
      <c r="E51" s="22">
        <v>1921110064</v>
      </c>
      <c r="F51" s="9"/>
      <c r="G51" s="10">
        <v>68.59</v>
      </c>
      <c r="H51" s="10">
        <v>80.954515306122445</v>
      </c>
      <c r="I51" s="21">
        <v>79.292507352941186</v>
      </c>
      <c r="J51" s="9"/>
      <c r="K51" s="10">
        <f t="shared" si="2"/>
        <v>228.83702265906362</v>
      </c>
      <c r="L51" s="11">
        <v>48</v>
      </c>
      <c r="M51" s="12">
        <f t="shared" si="1"/>
        <v>0.96</v>
      </c>
      <c r="N51" s="9" t="s">
        <v>23</v>
      </c>
      <c r="O51" s="9"/>
    </row>
    <row r="52" spans="1:15" ht="14.25">
      <c r="A52" s="9">
        <v>49</v>
      </c>
      <c r="B52" s="9" t="s">
        <v>139</v>
      </c>
      <c r="C52" s="9">
        <v>50</v>
      </c>
      <c r="D52" s="20" t="s">
        <v>186</v>
      </c>
      <c r="E52" s="22">
        <v>1921110080</v>
      </c>
      <c r="F52" s="9"/>
      <c r="G52" s="10">
        <v>72.59</v>
      </c>
      <c r="H52" s="10">
        <v>77.761324744897962</v>
      </c>
      <c r="I52" s="21">
        <v>76.123438025210106</v>
      </c>
      <c r="J52" s="9"/>
      <c r="K52" s="10">
        <f t="shared" si="2"/>
        <v>226.47476277010807</v>
      </c>
      <c r="L52" s="11">
        <v>49</v>
      </c>
      <c r="M52" s="12">
        <f t="shared" si="1"/>
        <v>0.98</v>
      </c>
      <c r="N52" s="9" t="s">
        <v>23</v>
      </c>
      <c r="O52" s="9"/>
    </row>
    <row r="53" spans="1:15" ht="14.25">
      <c r="A53" s="9">
        <v>50</v>
      </c>
      <c r="B53" s="9" t="s">
        <v>139</v>
      </c>
      <c r="C53" s="9">
        <v>50</v>
      </c>
      <c r="D53" s="20" t="s">
        <v>187</v>
      </c>
      <c r="E53" s="22">
        <v>1921110127</v>
      </c>
      <c r="F53" s="9"/>
      <c r="G53" s="10">
        <v>68.47</v>
      </c>
      <c r="H53" s="10">
        <v>81.948587660825197</v>
      </c>
      <c r="I53" s="21">
        <v>76.003014705882364</v>
      </c>
      <c r="J53" s="9"/>
      <c r="K53" s="10">
        <f t="shared" si="2"/>
        <v>226.42160236670759</v>
      </c>
      <c r="L53" s="11">
        <v>50</v>
      </c>
      <c r="M53" s="12">
        <f t="shared" si="1"/>
        <v>1</v>
      </c>
      <c r="N53" s="9" t="s">
        <v>23</v>
      </c>
      <c r="O53" s="9"/>
    </row>
  </sheetData>
  <sortState ref="A4:O53">
    <sortCondition descending="1" ref="K4:K53"/>
  </sortState>
  <mergeCells count="1">
    <mergeCell ref="A1:O1"/>
  </mergeCells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l U 0 v V T B q M R m l A A A A 9 g A A A B I A H A B D b 2 5 m a W c v U G F j a 2 F n Z S 5 4 b W w g o h g A K K A U A A A A A A A A A A A A A A A A A A A A A A A A A A A A h Y 8 x D o I w G I W v Q r r T F k w M k p 8 y s I o x M T G u T a n Q A M X Q Y o l X c / B I X k G M o m 6 O 7 3 v f 8 N 7 9 e o N 0 b B v v L H u j O p 2 g A F P k S S 2 6 Q u k y Q Y M 9 + h F K G W y 5 q H k p v U n W J h 5 N k a D K 2 l N M i H M O u w X u + p K E l A b k k K 9 3 o p I t R x 9 Z / Z d 9 p Y 3 l W k j E Y P 8 a w 0 I c 0 A i v o i W m Q G Y I u d J f I Z z 2 P t s f C N n Q 2 K G X 7 F L 5 2 Q b I H I G 8 P 7 A H U E s D B B Q A A g A I A J V N L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T S 9 V N J g 0 Q q I A A A B 9 A g A A E w A c A E Z v c m 1 1 b G F z L 1 N l Y 3 R p b 2 4 x L m 0 g o h g A K K A U A A A A A A A A A A A A A A A A A A A A A A A A A A A A K 0 5 N L s n M z 1 M I h t C G 1 r x c v F z F G Y l F q S k K y k q G R s Z K C r Y K O a k l v F w K Q P B s 1 w Q g N y Q x K S d V z 6 0 o P 9 c 5 P 6 c 0 N 6 9 Y o 9 o n M y + 1 G C z k l J m X W F S p 4 Z Y J V O K c n 1 e S m l d S r K H k b B U T W p x a V B x j Y W Z o Y R H j k l q c X Z J f E A M 0 X 6 + k o k R J U 0 c h r z Q n B 0 Z a G p t p 1 m r y c m X m w a 3 F c J e C h p H m 4 H W b 8 S B 2 m 8 m g c R s A U E s B A i 0 A F A A C A A g A l U 0 v V T B q M R m l A A A A 9 g A A A B I A A A A A A A A A A A A A A A A A A A A A A E N v b m Z p Z y 9 Q Y W N r Y W d l L n h t b F B L A Q I t A B Q A A g A I A J V N L 1 U P y u m r p A A A A O k A A A A T A A A A A A A A A A A A A A A A A P E A A A B b Q 2 9 u d G V u d F 9 U e X B l c 1 0 u e G 1 s U E s B A i 0 A F A A C A A g A l U 0 v V T S Y N E K i A A A A f Q I A A B M A A A A A A A A A A A A A A A A A 4 g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B g A A A A A A A B G G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T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T N U M D U 6 M D A 6 M j g u N T E 5 M z M 1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j M v 5 r q Q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E y M y / m u p A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y M y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M l M j A o M i k 8 L 0 l 0 Z W 1 Q Y X R o P j w v S X R l b U x v Y 2 F 0 a W 9 u P j x T d G F i b G V F b n R y a W V z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z I C g y K S / m u p A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M T I z I C g y K S / m u p A u e 0 N v b H V t b j E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t d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Q 2 9 s d W 1 u V H l w Z X M i I F Z h b H V l P S J z Q m c 9 P S I g L z 4 8 R W 5 0 c n k g V H l w Z T 0 i R m l s b E x h c 3 R V c G R h d G V k I i B W Y W x 1 Z T 0 i Z D I w M j I t M D k t M T N U M D U 6 M D U 6 M T c u O D U 0 M D Q 5 M V o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D b 3 V u d C I g V m F s d W U 9 I m w 4 N S I g L z 4 8 R W 5 0 c n k g V H l w Z T 0 i U m V j b 3 Z l c n l U Y X J n Z X R S b 3 c i I F Z h b H V l P S J s N C I g L z 4 8 R W 5 0 c n k g V H l w Z T 0 i U m V j b 3 Z l c n l U Y X J n Z X R D b 2 x 1 b W 4 i I F Z h b H V l P S J s N S I g L z 4 8 R W 5 0 c n k g V H l w Z T 0 i U m V j b 3 Z l c n l U Y X J n Z X R T a G V l d C I g V m F s d W U 9 I n N T a G V l d D E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b m F i b G V k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I z J T I w K D I p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M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E z V D A 1 O j E z O j I 0 L j M 4 N D c 2 N T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z I C g z K S / m u p A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M T I z I C g z K S / m u p A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y M y U y M C g z K S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M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x N V Q w M T o 0 N D o y N S 4 z N j U 1 M j I w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y M y A o N C k v 5 r q Q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E y M y A o N C k v 5 r q Q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j M l M j A o N C k v J U U 2 J U J B J T k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m s j 8 z e T v t K i 5 0 J 9 3 n Z k K w A A A A A A g A A A A A A E G Y A A A A B A A A g A A A A S E Q J 3 V t x V A d x 1 j 7 K b R k a m R s s b T Z V B 3 l F l O 0 s A L p D n E 4 A A A A A D o A A A A A C A A A g A A A A R h Y N x z L S l g G w j s u / E 7 9 6 W V h y Y n V 4 5 9 F 9 2 N R K h T E q h b 1 Q A A A A Y y H F a j S 3 D 7 d i g s c B P G j 4 + b L o 4 q 3 B r l g e z 7 e V y 6 5 2 M 2 G x J x o m 0 U R L k 9 m i B 8 Q 6 m R c G m 3 W p t F e J 2 5 6 f v 3 Q f v o 5 Z j x D P + 0 O i a D s h j 0 Z Z i 1 P J Z F x A A A A A u v p 8 k G v 0 s 2 r L 2 B C x w z 0 I F 9 5 E M N l t Q d K H S s 8 B 1 k o b 1 M q 6 N a b l 9 E a 7 R + q m A R t h x X 8 L L d k k x B p 3 U m a Q L b g o 7 K z N r Q = = < / D a t a M a s h u p > 
</file>

<file path=customXml/itemProps1.xml><?xml version="1.0" encoding="utf-8"?>
<ds:datastoreItem xmlns:ds="http://schemas.openxmlformats.org/officeDocument/2006/customXml" ds:itemID="{EBE90ABD-772D-4AB7-9F72-64DEAF3556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地理师范</vt:lpstr>
      <vt:lpstr>地信</vt:lpstr>
      <vt:lpstr>环科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2022-09-05T09:39:00Z</dcterms:created>
  <dcterms:modified xsi:type="dcterms:W3CDTF">2022-09-15T08:23:29Z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D7D732598EDB4CA5A05F16EC2BFD8D9F</vt:lpwstr>
  </property>
  <property fmtid="{D5CDD505-2E9C-101B-9397-08002B2CF9AE}" pid="3" name="KSOProductBuildVer">
    <vt:lpwstr>2052-11.1.0.12358</vt:lpwstr>
  </property>
</Properties>
</file>