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2019" sheetId="1" r:id="rId1"/>
    <sheet name="2017" sheetId="2" r:id="rId2"/>
    <sheet name="2018" sheetId="3" r:id="rId3"/>
  </sheets>
  <calcPr calcId="144525"/>
</workbook>
</file>

<file path=xl/sharedStrings.xml><?xml version="1.0" encoding="utf-8"?>
<sst xmlns="http://schemas.openxmlformats.org/spreadsheetml/2006/main" count="326" uniqueCount="116">
  <si>
    <r>
      <rPr>
        <b/>
        <sz val="10"/>
        <rFont val="宋体"/>
        <charset val="134"/>
      </rPr>
      <t>地理科学学院</t>
    </r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学年国家励志奖学金推荐对象基本情况汇总表</t>
    </r>
  </si>
  <si>
    <t>序号</t>
  </si>
  <si>
    <t>年级</t>
  </si>
  <si>
    <t>班级</t>
  </si>
  <si>
    <t>学号</t>
  </si>
  <si>
    <t>姓名</t>
  </si>
  <si>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学年所获奖学金等级</t>
    </r>
  </si>
  <si>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学年贫困生认定等级</t>
    </r>
  </si>
  <si>
    <t>评选次序基数</t>
  </si>
  <si>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学年综测排名</t>
    </r>
  </si>
  <si>
    <r>
      <rPr>
        <b/>
        <sz val="10"/>
        <rFont val="Times New Roman"/>
        <charset val="134"/>
      </rPr>
      <t>2019-2020</t>
    </r>
    <r>
      <rPr>
        <b/>
        <sz val="10"/>
        <rFont val="宋体"/>
        <charset val="134"/>
      </rPr>
      <t>学年专业人数</t>
    </r>
  </si>
  <si>
    <t>量化分数</t>
  </si>
  <si>
    <t>评选结果</t>
  </si>
  <si>
    <r>
      <rPr>
        <sz val="10"/>
        <rFont val="宋体"/>
        <charset val="134"/>
      </rPr>
      <t>地理信息科学</t>
    </r>
    <r>
      <rPr>
        <sz val="10"/>
        <rFont val="Times New Roman"/>
        <charset val="134"/>
      </rPr>
      <t>191</t>
    </r>
  </si>
  <si>
    <t>林  霜</t>
  </si>
  <si>
    <t>三等</t>
  </si>
  <si>
    <t>特困</t>
  </si>
  <si>
    <t>国励</t>
  </si>
  <si>
    <t>毕大欣</t>
  </si>
  <si>
    <r>
      <rPr>
        <sz val="10"/>
        <rFont val="宋体"/>
        <charset val="134"/>
      </rPr>
      <t>环境科学</t>
    </r>
    <r>
      <rPr>
        <sz val="10"/>
        <rFont val="Times New Roman"/>
        <charset val="134"/>
      </rPr>
      <t>191</t>
    </r>
  </si>
  <si>
    <t>郑梦茹</t>
  </si>
  <si>
    <t>二等</t>
  </si>
  <si>
    <t>比较困难</t>
  </si>
  <si>
    <r>
      <rPr>
        <sz val="10"/>
        <rFont val="宋体"/>
        <charset val="134"/>
      </rPr>
      <t>地理师范</t>
    </r>
    <r>
      <rPr>
        <sz val="10"/>
        <rFont val="Times New Roman"/>
        <charset val="134"/>
      </rPr>
      <t>192</t>
    </r>
  </si>
  <si>
    <t>付天祥</t>
  </si>
  <si>
    <t>一般困难</t>
  </si>
  <si>
    <t>黄萍萍</t>
  </si>
  <si>
    <t>聂运欣</t>
  </si>
  <si>
    <t>85</t>
  </si>
  <si>
    <t>张智星</t>
  </si>
  <si>
    <t>1921110082</t>
  </si>
  <si>
    <t>周彤彤</t>
  </si>
  <si>
    <t>地理科学学院2019-2020学年国家励志奖学金推荐对象基本情况汇总表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</si>
  <si>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</si>
  <si>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年级</t>
    </r>
  </si>
  <si>
    <r>
      <rPr>
        <b/>
        <sz val="10"/>
        <rFont val="宋体"/>
        <charset val="134"/>
      </rPr>
      <t>班级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</si>
  <si>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</si>
  <si>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</si>
  <si>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Times New Roman"/>
        <charset val="0"/>
      </rPr>
      <t>2019-2020</t>
    </r>
    <r>
      <rPr>
        <b/>
        <sz val="10"/>
        <rFont val="宋体"/>
        <charset val="134"/>
      </rPr>
      <t>学年所获奖学金荣誉</t>
    </r>
  </si>
  <si>
    <r>
      <rPr>
        <b/>
        <sz val="10"/>
        <rFont val="Times New Roman"/>
        <charset val="0"/>
      </rPr>
      <t>2019-2020</t>
    </r>
    <r>
      <rPr>
        <b/>
        <sz val="10"/>
        <rFont val="宋体"/>
        <charset val="134"/>
      </rPr>
      <t>学年贫困生认定等级</t>
    </r>
  </si>
  <si>
    <r>
      <rPr>
        <b/>
        <sz val="10"/>
        <rFont val="宋体"/>
        <charset val="134"/>
      </rPr>
      <t>评选次序基数</t>
    </r>
  </si>
  <si>
    <t>2019-2020学年综测排名</t>
  </si>
  <si>
    <t>2019-2020学年专业人数</t>
  </si>
  <si>
    <r>
      <rPr>
        <b/>
        <sz val="10"/>
        <rFont val="Times New Roman"/>
        <charset val="0"/>
      </rPr>
      <t>2018-2019</t>
    </r>
    <r>
      <rPr>
        <b/>
        <sz val="10"/>
        <rFont val="宋体"/>
        <charset val="134"/>
      </rPr>
      <t>学年是否获励志</t>
    </r>
  </si>
  <si>
    <r>
      <rPr>
        <b/>
        <sz val="10"/>
        <rFont val="Times New Roman"/>
        <charset val="0"/>
      </rPr>
      <t>2017-2018</t>
    </r>
    <r>
      <rPr>
        <b/>
        <sz val="10"/>
        <rFont val="宋体"/>
        <charset val="134"/>
      </rPr>
      <t>学年是否获励志</t>
    </r>
  </si>
  <si>
    <r>
      <rPr>
        <b/>
        <sz val="10"/>
        <rFont val="宋体"/>
        <charset val="134"/>
      </rPr>
      <t>量化分数</t>
    </r>
  </si>
  <si>
    <t>1</t>
  </si>
  <si>
    <t>2017</t>
  </si>
  <si>
    <t>地理信息171</t>
  </si>
  <si>
    <t>1722021011</t>
  </si>
  <si>
    <t>张华</t>
  </si>
  <si>
    <t>二等、优干</t>
  </si>
  <si>
    <t>特别困难</t>
  </si>
  <si>
    <t>3</t>
  </si>
  <si>
    <t>34</t>
  </si>
  <si>
    <t>是</t>
  </si>
  <si>
    <t>2</t>
  </si>
  <si>
    <t>否</t>
  </si>
  <si>
    <t>0</t>
  </si>
  <si>
    <t>1722021010</t>
  </si>
  <si>
    <t>黄波</t>
  </si>
  <si>
    <t>4</t>
  </si>
  <si>
    <t>旅管171</t>
  </si>
  <si>
    <t>梁子妍</t>
  </si>
  <si>
    <t>二等、三好</t>
  </si>
  <si>
    <t>旅游管理172</t>
  </si>
  <si>
    <t xml:space="preserve"> 顾飞燕</t>
  </si>
  <si>
    <t>5</t>
  </si>
  <si>
    <t>环科171</t>
  </si>
  <si>
    <t>刘金娴</t>
  </si>
  <si>
    <t>6</t>
  </si>
  <si>
    <t>1722061009</t>
  </si>
  <si>
    <t>李军阁</t>
  </si>
  <si>
    <t>8</t>
  </si>
  <si>
    <t>7</t>
  </si>
  <si>
    <t>自然地理171</t>
  </si>
  <si>
    <t>丁婷婷</t>
  </si>
  <si>
    <t>李舒</t>
  </si>
  <si>
    <t>9</t>
  </si>
  <si>
    <t>1722021017</t>
  </si>
  <si>
    <t>郭俊辉</t>
  </si>
  <si>
    <t>10</t>
  </si>
  <si>
    <t>自然地理环境171</t>
  </si>
  <si>
    <t>1722031005</t>
  </si>
  <si>
    <t>王雪莲</t>
  </si>
  <si>
    <t>困难</t>
  </si>
  <si>
    <t>11</t>
  </si>
  <si>
    <t>地师171</t>
  </si>
  <si>
    <t>1722021007</t>
  </si>
  <si>
    <t>孙颖</t>
  </si>
  <si>
    <t>32</t>
  </si>
  <si>
    <t>12</t>
  </si>
  <si>
    <t>廖小文</t>
  </si>
  <si>
    <t>2018</t>
  </si>
  <si>
    <t>地理师范181</t>
  </si>
  <si>
    <t>1822042036</t>
  </si>
  <si>
    <t>徐雨辰</t>
  </si>
  <si>
    <t>一等、优干</t>
  </si>
  <si>
    <t>60</t>
  </si>
  <si>
    <t>地理信息182</t>
  </si>
  <si>
    <t>1822021030</t>
  </si>
  <si>
    <t>高丽娜</t>
  </si>
  <si>
    <t>39</t>
  </si>
  <si>
    <t>张欣雨</t>
  </si>
  <si>
    <t>一等</t>
  </si>
  <si>
    <t>1822042020</t>
  </si>
  <si>
    <t>蒋莹</t>
  </si>
  <si>
    <t>刘烨琳</t>
  </si>
  <si>
    <t>23</t>
  </si>
  <si>
    <t>环境科学181</t>
  </si>
  <si>
    <t>支伟茹</t>
  </si>
  <si>
    <t>地理信息181</t>
  </si>
  <si>
    <t>1822021021</t>
  </si>
  <si>
    <t>吴利伟</t>
  </si>
  <si>
    <t>16</t>
  </si>
  <si>
    <t>吴淑婷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</si>
</sst>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_);[Red]\(0.000\)"/>
    <numFmt numFmtId="178" formatCode="0_);[Red]\(0\)"/>
    <numFmt numFmtId="179" formatCode="0.00_);[Red]\(0.00\)"/>
  </numFmts>
  <fonts count="37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0"/>
      <name val="Times New Roman"/>
      <charset val="0"/>
    </font>
    <font>
      <sz val="9"/>
      <color indexed="8"/>
      <name val="Times New Roman"/>
      <charset val="0"/>
    </font>
    <font>
      <sz val="9"/>
      <name val="Times New Roman"/>
      <charset val="0"/>
    </font>
    <font>
      <sz val="9"/>
      <name val="仿宋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theme="1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" fillId="0" borderId="0"/>
    <xf numFmtId="0" fontId="32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77" fontId="1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readingOrder="1"/>
    </xf>
    <xf numFmtId="49" fontId="9" fillId="0" borderId="3" xfId="49" applyNumberFormat="1" applyFont="1" applyFill="1" applyBorder="1" applyAlignment="1">
      <alignment horizontal="center" vertical="center" wrapText="1"/>
    </xf>
    <xf numFmtId="49" fontId="14" fillId="0" borderId="3" xfId="49" applyNumberFormat="1" applyFont="1" applyFill="1" applyBorder="1" applyAlignment="1">
      <alignment horizontal="center" vertical="center" wrapText="1"/>
    </xf>
    <xf numFmtId="178" fontId="14" fillId="0" borderId="3" xfId="49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9" fontId="14" fillId="0" borderId="3" xfId="49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9" fontId="15" fillId="0" borderId="2" xfId="5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zoomScale="120" zoomScaleNormal="120" workbookViewId="0">
      <selection activeCell="D21" sqref="D21"/>
    </sheetView>
  </sheetViews>
  <sheetFormatPr defaultColWidth="9" defaultRowHeight="13.5"/>
  <cols>
    <col min="1" max="1" width="7.10833333333333" customWidth="1"/>
    <col min="2" max="2" width="4.88333333333333" customWidth="1"/>
    <col min="3" max="3" width="16.4416666666667" customWidth="1"/>
    <col min="4" max="4" width="10.2166666666667" customWidth="1"/>
    <col min="5" max="5" width="6.33333333333333" customWidth="1"/>
    <col min="6" max="6" width="10.3166666666667" customWidth="1"/>
    <col min="7" max="7" width="10.525" customWidth="1"/>
    <col min="8" max="8" width="6.14166666666667" customWidth="1"/>
    <col min="9" max="10" width="7.55833333333333" customWidth="1"/>
    <col min="12" max="13" width="9.55833333333333" customWidth="1"/>
  </cols>
  <sheetData>
    <row r="1" ht="21" customHeight="1" spans="1:1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36" customFormat="1" ht="49.5" spans="1:13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1" t="s">
        <v>6</v>
      </c>
      <c r="G2" s="42" t="s">
        <v>7</v>
      </c>
      <c r="H2" s="43" t="s">
        <v>8</v>
      </c>
      <c r="I2" s="45" t="s">
        <v>9</v>
      </c>
      <c r="J2" s="46" t="s">
        <v>10</v>
      </c>
      <c r="K2" s="47"/>
      <c r="L2" s="48" t="s">
        <v>11</v>
      </c>
      <c r="M2" s="49" t="s">
        <v>12</v>
      </c>
    </row>
    <row r="3" spans="1:13">
      <c r="A3" s="44">
        <v>1</v>
      </c>
      <c r="B3" s="44">
        <v>2019</v>
      </c>
      <c r="C3" s="24" t="s">
        <v>13</v>
      </c>
      <c r="D3" s="44">
        <v>1921110003</v>
      </c>
      <c r="E3" s="24" t="s">
        <v>14</v>
      </c>
      <c r="F3" s="24" t="s">
        <v>15</v>
      </c>
      <c r="G3" s="24" t="s">
        <v>16</v>
      </c>
      <c r="H3" s="44">
        <v>6</v>
      </c>
      <c r="I3" s="44">
        <v>14</v>
      </c>
      <c r="J3" s="44">
        <v>46</v>
      </c>
      <c r="K3" s="50">
        <f t="shared" ref="K3:K10" si="0">I3/J3</f>
        <v>0.304347826086957</v>
      </c>
      <c r="L3" s="51">
        <f t="shared" ref="L3:L10" si="1">K3+H3</f>
        <v>6.30434782608696</v>
      </c>
      <c r="M3" s="52" t="s">
        <v>17</v>
      </c>
    </row>
    <row r="4" spans="1:13">
      <c r="A4" s="44">
        <v>2</v>
      </c>
      <c r="B4" s="44">
        <v>2019</v>
      </c>
      <c r="C4" s="24" t="s">
        <v>13</v>
      </c>
      <c r="D4" s="44">
        <v>1921110002</v>
      </c>
      <c r="E4" s="24" t="s">
        <v>18</v>
      </c>
      <c r="F4" s="24" t="s">
        <v>15</v>
      </c>
      <c r="G4" s="24" t="s">
        <v>16</v>
      </c>
      <c r="H4" s="44">
        <v>6</v>
      </c>
      <c r="I4" s="44">
        <v>16</v>
      </c>
      <c r="J4" s="44">
        <v>46</v>
      </c>
      <c r="K4" s="50">
        <f t="shared" si="0"/>
        <v>0.347826086956522</v>
      </c>
      <c r="L4" s="51">
        <f t="shared" si="1"/>
        <v>6.34782608695652</v>
      </c>
      <c r="M4" s="52" t="s">
        <v>17</v>
      </c>
    </row>
    <row r="5" spans="1:13">
      <c r="A5" s="44">
        <v>3</v>
      </c>
      <c r="B5" s="44">
        <v>2019</v>
      </c>
      <c r="C5" s="24" t="s">
        <v>19</v>
      </c>
      <c r="D5" s="44">
        <v>1921110060</v>
      </c>
      <c r="E5" s="24" t="s">
        <v>20</v>
      </c>
      <c r="F5" s="24" t="s">
        <v>21</v>
      </c>
      <c r="G5" s="24" t="s">
        <v>22</v>
      </c>
      <c r="H5" s="44">
        <v>7</v>
      </c>
      <c r="I5" s="44">
        <v>4</v>
      </c>
      <c r="J5" s="44">
        <v>60</v>
      </c>
      <c r="K5" s="50">
        <f t="shared" si="0"/>
        <v>0.0666666666666667</v>
      </c>
      <c r="L5" s="51">
        <f t="shared" si="1"/>
        <v>7.06666666666667</v>
      </c>
      <c r="M5" s="52" t="s">
        <v>17</v>
      </c>
    </row>
    <row r="6" spans="1:13">
      <c r="A6" s="44">
        <v>4</v>
      </c>
      <c r="B6" s="44">
        <v>2019</v>
      </c>
      <c r="C6" s="24" t="s">
        <v>23</v>
      </c>
      <c r="D6" s="44">
        <v>1921110188</v>
      </c>
      <c r="E6" s="24" t="s">
        <v>24</v>
      </c>
      <c r="F6" s="24" t="s">
        <v>21</v>
      </c>
      <c r="G6" s="24" t="s">
        <v>25</v>
      </c>
      <c r="H6" s="44">
        <v>7</v>
      </c>
      <c r="I6" s="44">
        <v>6</v>
      </c>
      <c r="J6" s="44">
        <v>85</v>
      </c>
      <c r="K6" s="50">
        <f t="shared" si="0"/>
        <v>0.0705882352941176</v>
      </c>
      <c r="L6" s="51">
        <f t="shared" si="1"/>
        <v>7.07058823529412</v>
      </c>
      <c r="M6" s="52" t="s">
        <v>17</v>
      </c>
    </row>
    <row r="7" spans="1:13">
      <c r="A7" s="44">
        <v>5</v>
      </c>
      <c r="B7" s="44">
        <v>2019</v>
      </c>
      <c r="C7" s="24" t="s">
        <v>19</v>
      </c>
      <c r="D7" s="44">
        <v>1921110062</v>
      </c>
      <c r="E7" s="24" t="s">
        <v>26</v>
      </c>
      <c r="F7" s="24" t="s">
        <v>15</v>
      </c>
      <c r="G7" s="24" t="s">
        <v>22</v>
      </c>
      <c r="H7" s="44">
        <v>8</v>
      </c>
      <c r="I7" s="44">
        <v>19</v>
      </c>
      <c r="J7" s="44">
        <v>60</v>
      </c>
      <c r="K7" s="50">
        <f t="shared" si="0"/>
        <v>0.316666666666667</v>
      </c>
      <c r="L7" s="51">
        <f t="shared" si="1"/>
        <v>8.31666666666667</v>
      </c>
      <c r="M7" s="52" t="s">
        <v>17</v>
      </c>
    </row>
    <row r="8" spans="1:13">
      <c r="A8" s="44">
        <v>6</v>
      </c>
      <c r="B8" s="44">
        <v>2019</v>
      </c>
      <c r="C8" s="24" t="s">
        <v>23</v>
      </c>
      <c r="D8" s="44">
        <v>1921110169</v>
      </c>
      <c r="E8" s="24" t="s">
        <v>27</v>
      </c>
      <c r="F8" s="24" t="s">
        <v>15</v>
      </c>
      <c r="G8" s="24" t="s">
        <v>22</v>
      </c>
      <c r="H8" s="44">
        <v>8</v>
      </c>
      <c r="I8" s="44">
        <v>27</v>
      </c>
      <c r="J8" s="44" t="s">
        <v>28</v>
      </c>
      <c r="K8" s="50">
        <f t="shared" si="0"/>
        <v>0.317647058823529</v>
      </c>
      <c r="L8" s="51">
        <f t="shared" si="1"/>
        <v>8.31764705882353</v>
      </c>
      <c r="M8" s="52" t="s">
        <v>17</v>
      </c>
    </row>
    <row r="9" spans="1:13">
      <c r="A9" s="44">
        <v>7</v>
      </c>
      <c r="B9" s="44">
        <v>2019</v>
      </c>
      <c r="C9" s="24" t="s">
        <v>23</v>
      </c>
      <c r="D9" s="44">
        <v>1921110189</v>
      </c>
      <c r="E9" s="24" t="s">
        <v>29</v>
      </c>
      <c r="F9" s="24" t="s">
        <v>15</v>
      </c>
      <c r="G9" s="24" t="s">
        <v>22</v>
      </c>
      <c r="H9" s="44">
        <v>8</v>
      </c>
      <c r="I9" s="44">
        <v>28</v>
      </c>
      <c r="J9" s="44">
        <v>85</v>
      </c>
      <c r="K9" s="50">
        <f t="shared" si="0"/>
        <v>0.329411764705882</v>
      </c>
      <c r="L9" s="51">
        <f t="shared" si="1"/>
        <v>8.32941176470588</v>
      </c>
      <c r="M9" s="52" t="s">
        <v>17</v>
      </c>
    </row>
    <row r="10" spans="1:13">
      <c r="A10" s="44">
        <v>8</v>
      </c>
      <c r="B10" s="44">
        <v>2019</v>
      </c>
      <c r="C10" s="24" t="s">
        <v>19</v>
      </c>
      <c r="D10" s="44" t="s">
        <v>30</v>
      </c>
      <c r="E10" s="24" t="s">
        <v>31</v>
      </c>
      <c r="F10" s="24" t="s">
        <v>15</v>
      </c>
      <c r="G10" s="24" t="s">
        <v>22</v>
      </c>
      <c r="H10" s="44">
        <v>8</v>
      </c>
      <c r="I10" s="44">
        <v>20</v>
      </c>
      <c r="J10" s="44">
        <v>60</v>
      </c>
      <c r="K10" s="50">
        <f t="shared" si="0"/>
        <v>0.333333333333333</v>
      </c>
      <c r="L10" s="51">
        <f t="shared" si="1"/>
        <v>8.33333333333333</v>
      </c>
      <c r="M10" s="52" t="s">
        <v>17</v>
      </c>
    </row>
  </sheetData>
  <sortState ref="A3:M10">
    <sortCondition ref="L3:L10"/>
  </sortState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"/>
  <sheetViews>
    <sheetView workbookViewId="0">
      <selection activeCell="F18" sqref="F18"/>
    </sheetView>
  </sheetViews>
  <sheetFormatPr defaultColWidth="9" defaultRowHeight="13.5"/>
  <cols>
    <col min="1" max="1" width="6.875" customWidth="1"/>
    <col min="2" max="2" width="7.375" customWidth="1"/>
    <col min="3" max="3" width="10.5" customWidth="1"/>
    <col min="4" max="4" width="10.25" customWidth="1"/>
  </cols>
  <sheetData>
    <row r="1" s="4" customFormat="1" ht="33.75" customHeight="1" spans="1:17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4" customFormat="1" ht="39.75" customHeight="1" spans="1:17">
      <c r="A2" s="7" t="s">
        <v>33</v>
      </c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12" t="s">
        <v>41</v>
      </c>
      <c r="J2" s="12" t="s">
        <v>42</v>
      </c>
      <c r="K2" s="7" t="s">
        <v>40</v>
      </c>
      <c r="L2" s="7" t="s">
        <v>43</v>
      </c>
      <c r="M2" s="7" t="s">
        <v>40</v>
      </c>
      <c r="N2" s="7" t="s">
        <v>44</v>
      </c>
      <c r="O2" s="7" t="s">
        <v>40</v>
      </c>
      <c r="P2" s="13" t="s">
        <v>45</v>
      </c>
      <c r="Q2" s="7" t="s">
        <v>12</v>
      </c>
    </row>
    <row r="3" s="17" customFormat="1" ht="25" customHeight="1" spans="1:255">
      <c r="A3" s="22" t="s">
        <v>46</v>
      </c>
      <c r="B3" s="23" t="s">
        <v>47</v>
      </c>
      <c r="C3" s="23" t="s">
        <v>48</v>
      </c>
      <c r="D3" s="23" t="s">
        <v>49</v>
      </c>
      <c r="E3" s="23" t="s">
        <v>50</v>
      </c>
      <c r="F3" s="23" t="s">
        <v>51</v>
      </c>
      <c r="G3" s="23" t="s">
        <v>52</v>
      </c>
      <c r="H3" s="23" t="s">
        <v>46</v>
      </c>
      <c r="I3" s="23" t="s">
        <v>53</v>
      </c>
      <c r="J3" s="23" t="s">
        <v>54</v>
      </c>
      <c r="K3" s="30">
        <f>I3/J3</f>
        <v>0.0882352941176471</v>
      </c>
      <c r="L3" s="23" t="s">
        <v>55</v>
      </c>
      <c r="M3" s="31" t="s">
        <v>56</v>
      </c>
      <c r="N3" s="23" t="s">
        <v>57</v>
      </c>
      <c r="O3" s="23" t="s">
        <v>58</v>
      </c>
      <c r="P3" s="32">
        <f>+O3+M3+K3+H3</f>
        <v>3.08823529411765</v>
      </c>
      <c r="Q3" s="35" t="s">
        <v>17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="17" customFormat="1" ht="25" customHeight="1" spans="1:255">
      <c r="A4" s="23" t="s">
        <v>56</v>
      </c>
      <c r="B4" s="23">
        <v>2017</v>
      </c>
      <c r="C4" s="23" t="s">
        <v>48</v>
      </c>
      <c r="D4" s="23" t="s">
        <v>59</v>
      </c>
      <c r="E4" s="23" t="s">
        <v>60</v>
      </c>
      <c r="F4" s="23" t="s">
        <v>51</v>
      </c>
      <c r="G4" s="23" t="s">
        <v>52</v>
      </c>
      <c r="H4" s="23" t="s">
        <v>46</v>
      </c>
      <c r="I4" s="23" t="s">
        <v>61</v>
      </c>
      <c r="J4" s="23" t="s">
        <v>54</v>
      </c>
      <c r="K4" s="30">
        <f>I4/J4</f>
        <v>0.117647058823529</v>
      </c>
      <c r="L4" s="23" t="s">
        <v>55</v>
      </c>
      <c r="M4" s="31" t="s">
        <v>56</v>
      </c>
      <c r="N4" s="23" t="s">
        <v>57</v>
      </c>
      <c r="O4" s="23" t="s">
        <v>58</v>
      </c>
      <c r="P4" s="32">
        <f>+O4+M4+K4+H4</f>
        <v>3.11764705882353</v>
      </c>
      <c r="Q4" s="35" t="s">
        <v>17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="18" customFormat="1" ht="25" customHeight="1" spans="1:255">
      <c r="A5" s="22" t="s">
        <v>53</v>
      </c>
      <c r="B5" s="23">
        <v>2017</v>
      </c>
      <c r="C5" s="23" t="s">
        <v>62</v>
      </c>
      <c r="D5" s="23">
        <v>1722051012</v>
      </c>
      <c r="E5" s="23" t="s">
        <v>63</v>
      </c>
      <c r="F5" s="23" t="s">
        <v>64</v>
      </c>
      <c r="G5" s="23" t="s">
        <v>22</v>
      </c>
      <c r="H5" s="23" t="s">
        <v>53</v>
      </c>
      <c r="I5" s="23">
        <v>9</v>
      </c>
      <c r="J5" s="23">
        <v>60</v>
      </c>
      <c r="K5" s="30">
        <f>I5/J5</f>
        <v>0.15</v>
      </c>
      <c r="L5" s="23" t="s">
        <v>57</v>
      </c>
      <c r="M5" s="23" t="s">
        <v>58</v>
      </c>
      <c r="N5" s="23" t="s">
        <v>57</v>
      </c>
      <c r="O5" s="23" t="s">
        <v>58</v>
      </c>
      <c r="P5" s="32">
        <f>+O5+M5+K5+H5</f>
        <v>3.15</v>
      </c>
      <c r="Q5" s="35" t="s">
        <v>17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="19" customFormat="1" ht="25" customHeight="1" spans="1:255">
      <c r="A6" s="23" t="s">
        <v>61</v>
      </c>
      <c r="B6" s="23">
        <v>2017</v>
      </c>
      <c r="C6" s="24" t="s">
        <v>65</v>
      </c>
      <c r="D6" s="23">
        <v>1722051051</v>
      </c>
      <c r="E6" s="24" t="s">
        <v>66</v>
      </c>
      <c r="F6" s="24" t="s">
        <v>64</v>
      </c>
      <c r="G6" s="24" t="s">
        <v>22</v>
      </c>
      <c r="H6" s="24">
        <v>3</v>
      </c>
      <c r="I6" s="23">
        <v>7</v>
      </c>
      <c r="J6" s="23">
        <v>61</v>
      </c>
      <c r="K6" s="30">
        <f>I6/J6</f>
        <v>0.114754098360656</v>
      </c>
      <c r="L6" s="24" t="s">
        <v>57</v>
      </c>
      <c r="M6" s="23" t="s">
        <v>58</v>
      </c>
      <c r="N6" s="24" t="s">
        <v>55</v>
      </c>
      <c r="O6" s="31" t="s">
        <v>56</v>
      </c>
      <c r="P6" s="32">
        <f>+O6+M6+K6+H6</f>
        <v>5.11475409836066</v>
      </c>
      <c r="Q6" s="35" t="s">
        <v>17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="19" customFormat="1" ht="25" customHeight="1" spans="1:255">
      <c r="A7" s="22" t="s">
        <v>67</v>
      </c>
      <c r="B7" s="23">
        <v>2017</v>
      </c>
      <c r="C7" s="23" t="s">
        <v>68</v>
      </c>
      <c r="D7" s="23">
        <v>1722061011</v>
      </c>
      <c r="E7" s="23" t="s">
        <v>69</v>
      </c>
      <c r="F7" s="23" t="s">
        <v>15</v>
      </c>
      <c r="G7" s="23" t="s">
        <v>52</v>
      </c>
      <c r="H7" s="23" t="s">
        <v>70</v>
      </c>
      <c r="I7" s="23">
        <v>8</v>
      </c>
      <c r="J7" s="23">
        <v>32</v>
      </c>
      <c r="K7" s="30">
        <f>I7/J7</f>
        <v>0.25</v>
      </c>
      <c r="L7" s="23" t="s">
        <v>57</v>
      </c>
      <c r="M7" s="23" t="s">
        <v>58</v>
      </c>
      <c r="N7" s="23" t="s">
        <v>57</v>
      </c>
      <c r="O7" s="23" t="s">
        <v>58</v>
      </c>
      <c r="P7" s="32">
        <f>+O7+M7+K7+H7</f>
        <v>6.25</v>
      </c>
      <c r="Q7" s="35" t="s">
        <v>17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="20" customFormat="1" ht="25" customHeight="1" spans="1:17">
      <c r="A8" s="22" t="s">
        <v>70</v>
      </c>
      <c r="B8" s="23" t="s">
        <v>47</v>
      </c>
      <c r="C8" s="23" t="s">
        <v>68</v>
      </c>
      <c r="D8" s="23" t="s">
        <v>71</v>
      </c>
      <c r="E8" s="23" t="s">
        <v>72</v>
      </c>
      <c r="F8" s="22" t="s">
        <v>15</v>
      </c>
      <c r="G8" s="22" t="s">
        <v>22</v>
      </c>
      <c r="H8" s="23" t="s">
        <v>73</v>
      </c>
      <c r="I8" s="33">
        <v>11</v>
      </c>
      <c r="J8" s="33">
        <v>32</v>
      </c>
      <c r="K8" s="30">
        <f t="shared" ref="K8:K14" si="0">I8/J8</f>
        <v>0.34375</v>
      </c>
      <c r="L8" s="23" t="s">
        <v>57</v>
      </c>
      <c r="M8" s="23" t="s">
        <v>58</v>
      </c>
      <c r="N8" s="23" t="s">
        <v>57</v>
      </c>
      <c r="O8" s="23" t="s">
        <v>58</v>
      </c>
      <c r="P8" s="32">
        <f t="shared" ref="P8:P14" si="1">+O8+M8+K8+H8</f>
        <v>8.34375</v>
      </c>
      <c r="Q8" s="35" t="s">
        <v>17</v>
      </c>
    </row>
    <row r="9" s="20" customFormat="1" ht="25" customHeight="1" spans="1:17">
      <c r="A9" s="23" t="s">
        <v>74</v>
      </c>
      <c r="B9" s="23">
        <v>2017</v>
      </c>
      <c r="C9" s="23" t="s">
        <v>75</v>
      </c>
      <c r="D9" s="23">
        <v>1722031015</v>
      </c>
      <c r="E9" s="23" t="s">
        <v>76</v>
      </c>
      <c r="F9" s="23" t="s">
        <v>21</v>
      </c>
      <c r="G9" s="23" t="s">
        <v>25</v>
      </c>
      <c r="H9" s="23" t="s">
        <v>74</v>
      </c>
      <c r="I9" s="23">
        <v>5</v>
      </c>
      <c r="J9" s="23">
        <v>32</v>
      </c>
      <c r="K9" s="30">
        <f t="shared" si="0"/>
        <v>0.15625</v>
      </c>
      <c r="L9" s="23" t="s">
        <v>55</v>
      </c>
      <c r="M9" s="31" t="s">
        <v>56</v>
      </c>
      <c r="N9" s="23" t="s">
        <v>57</v>
      </c>
      <c r="O9" s="23" t="s">
        <v>58</v>
      </c>
      <c r="P9" s="32">
        <f t="shared" si="1"/>
        <v>9.15625</v>
      </c>
      <c r="Q9" s="35" t="s">
        <v>17</v>
      </c>
    </row>
    <row r="10" s="20" customFormat="1" ht="25" customHeight="1" spans="1:17">
      <c r="A10" s="22" t="s">
        <v>73</v>
      </c>
      <c r="B10" s="23">
        <v>2017</v>
      </c>
      <c r="C10" s="23" t="s">
        <v>75</v>
      </c>
      <c r="D10" s="23">
        <v>1722031016</v>
      </c>
      <c r="E10" s="23" t="s">
        <v>77</v>
      </c>
      <c r="F10" s="23" t="s">
        <v>15</v>
      </c>
      <c r="G10" s="23" t="s">
        <v>25</v>
      </c>
      <c r="H10" s="23" t="s">
        <v>73</v>
      </c>
      <c r="I10" s="23">
        <v>6</v>
      </c>
      <c r="J10" s="23">
        <v>32</v>
      </c>
      <c r="K10" s="30">
        <f t="shared" si="0"/>
        <v>0.1875</v>
      </c>
      <c r="L10" s="23" t="s">
        <v>55</v>
      </c>
      <c r="M10" s="31" t="s">
        <v>56</v>
      </c>
      <c r="N10" s="23" t="s">
        <v>57</v>
      </c>
      <c r="O10" s="23" t="s">
        <v>58</v>
      </c>
      <c r="P10" s="32">
        <f t="shared" si="1"/>
        <v>10.1875</v>
      </c>
      <c r="Q10" s="35" t="s">
        <v>17</v>
      </c>
    </row>
    <row r="11" s="20" customFormat="1" ht="25" customHeight="1" spans="1:17">
      <c r="A11" s="23" t="s">
        <v>78</v>
      </c>
      <c r="B11" s="25" t="s">
        <v>47</v>
      </c>
      <c r="C11" s="25" t="s">
        <v>48</v>
      </c>
      <c r="D11" s="25" t="s">
        <v>79</v>
      </c>
      <c r="E11" s="25" t="s">
        <v>80</v>
      </c>
      <c r="F11" s="25" t="s">
        <v>15</v>
      </c>
      <c r="G11" s="25" t="s">
        <v>22</v>
      </c>
      <c r="H11" s="25" t="s">
        <v>73</v>
      </c>
      <c r="I11" s="25" t="s">
        <v>78</v>
      </c>
      <c r="J11" s="25" t="s">
        <v>54</v>
      </c>
      <c r="K11" s="30">
        <f t="shared" si="0"/>
        <v>0.264705882352941</v>
      </c>
      <c r="L11" s="25" t="s">
        <v>55</v>
      </c>
      <c r="M11" s="31" t="s">
        <v>56</v>
      </c>
      <c r="N11" s="25" t="s">
        <v>57</v>
      </c>
      <c r="O11" s="23" t="s">
        <v>58</v>
      </c>
      <c r="P11" s="32">
        <f t="shared" si="1"/>
        <v>10.2647058823529</v>
      </c>
      <c r="Q11" s="35" t="s">
        <v>17</v>
      </c>
    </row>
    <row r="12" s="20" customFormat="1" ht="25" customHeight="1" spans="1:17">
      <c r="A12" s="22" t="s">
        <v>81</v>
      </c>
      <c r="B12" s="26" t="s">
        <v>47</v>
      </c>
      <c r="C12" s="27" t="s">
        <v>82</v>
      </c>
      <c r="D12" s="28" t="s">
        <v>83</v>
      </c>
      <c r="E12" s="27" t="s">
        <v>84</v>
      </c>
      <c r="F12" s="27" t="s">
        <v>15</v>
      </c>
      <c r="G12" s="27" t="s">
        <v>85</v>
      </c>
      <c r="H12" s="27">
        <v>8</v>
      </c>
      <c r="I12" s="27">
        <v>10</v>
      </c>
      <c r="J12" s="27">
        <v>32</v>
      </c>
      <c r="K12" s="30">
        <f t="shared" si="0"/>
        <v>0.3125</v>
      </c>
      <c r="L12" s="34" t="s">
        <v>55</v>
      </c>
      <c r="M12" s="31" t="s">
        <v>56</v>
      </c>
      <c r="N12" s="27" t="s">
        <v>57</v>
      </c>
      <c r="O12" s="23" t="s">
        <v>58</v>
      </c>
      <c r="P12" s="32">
        <f t="shared" si="1"/>
        <v>10.3125</v>
      </c>
      <c r="Q12" s="35" t="s">
        <v>17</v>
      </c>
    </row>
    <row r="13" s="21" customFormat="1" ht="25" customHeight="1" spans="1:255">
      <c r="A13" s="22" t="s">
        <v>86</v>
      </c>
      <c r="B13" s="23" t="s">
        <v>47</v>
      </c>
      <c r="C13" s="23" t="s">
        <v>87</v>
      </c>
      <c r="D13" s="23" t="s">
        <v>88</v>
      </c>
      <c r="E13" s="23" t="s">
        <v>89</v>
      </c>
      <c r="F13" s="23" t="s">
        <v>15</v>
      </c>
      <c r="G13" s="23" t="s">
        <v>25</v>
      </c>
      <c r="H13" s="23" t="s">
        <v>73</v>
      </c>
      <c r="I13" s="23">
        <v>11</v>
      </c>
      <c r="J13" s="23" t="s">
        <v>90</v>
      </c>
      <c r="K13" s="30">
        <f t="shared" si="0"/>
        <v>0.34375</v>
      </c>
      <c r="L13" s="23" t="s">
        <v>57</v>
      </c>
      <c r="M13" s="23" t="s">
        <v>58</v>
      </c>
      <c r="N13" s="23" t="s">
        <v>55</v>
      </c>
      <c r="O13" s="31" t="s">
        <v>56</v>
      </c>
      <c r="P13" s="32">
        <f t="shared" si="1"/>
        <v>10.34375</v>
      </c>
      <c r="Q13" s="35" t="s">
        <v>17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="20" customFormat="1" ht="25" customHeight="1" spans="1:17">
      <c r="A14" s="23" t="s">
        <v>91</v>
      </c>
      <c r="B14" s="29">
        <v>2017</v>
      </c>
      <c r="C14" s="29" t="s">
        <v>68</v>
      </c>
      <c r="D14" s="29">
        <v>1722061019</v>
      </c>
      <c r="E14" s="29" t="s">
        <v>92</v>
      </c>
      <c r="F14" s="29" t="s">
        <v>21</v>
      </c>
      <c r="G14" s="29" t="s">
        <v>25</v>
      </c>
      <c r="H14" s="29" t="s">
        <v>74</v>
      </c>
      <c r="I14" s="29">
        <v>5</v>
      </c>
      <c r="J14" s="29">
        <v>32</v>
      </c>
      <c r="K14" s="30">
        <f t="shared" si="0"/>
        <v>0.15625</v>
      </c>
      <c r="L14" s="29" t="s">
        <v>55</v>
      </c>
      <c r="M14" s="31" t="s">
        <v>56</v>
      </c>
      <c r="N14" s="29" t="s">
        <v>55</v>
      </c>
      <c r="O14" s="31" t="s">
        <v>56</v>
      </c>
      <c r="P14" s="32">
        <f t="shared" si="1"/>
        <v>11.15625</v>
      </c>
      <c r="Q14" s="35" t="s">
        <v>17</v>
      </c>
    </row>
  </sheetData>
  <mergeCells count="1">
    <mergeCell ref="A1:Q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P17" sqref="P17"/>
    </sheetView>
  </sheetViews>
  <sheetFormatPr defaultColWidth="11" defaultRowHeight="14.25"/>
  <cols>
    <col min="1" max="1" width="4.25" style="4" customWidth="1"/>
    <col min="2" max="2" width="6.125" style="4" customWidth="1"/>
    <col min="3" max="3" width="9" style="4" customWidth="1"/>
    <col min="4" max="4" width="9.125" style="4" customWidth="1"/>
    <col min="5" max="5" width="6.25" style="4" customWidth="1"/>
    <col min="6" max="6" width="10.625" style="4" customWidth="1"/>
    <col min="7" max="7" width="10.875" style="4" customWidth="1"/>
    <col min="8" max="8" width="8.5" style="4" customWidth="1"/>
    <col min="9" max="9" width="9.625" style="4" customWidth="1"/>
    <col min="10" max="10" width="10.75" style="4" customWidth="1"/>
    <col min="11" max="11" width="6.875" style="4" customWidth="1"/>
    <col min="12" max="12" width="8.25" style="4" customWidth="1"/>
    <col min="13" max="13" width="7.125" style="4" customWidth="1"/>
    <col min="14" max="14" width="5.5" style="5" customWidth="1"/>
    <col min="15" max="15" width="5.375" style="4" customWidth="1"/>
    <col min="16" max="16382" width="11" style="4"/>
  </cols>
  <sheetData>
    <row r="1" s="1" customFormat="1" ht="24.75" customHeight="1" spans="1:1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9" customHeight="1" spans="1:15">
      <c r="A2" s="7" t="s">
        <v>33</v>
      </c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12" t="s">
        <v>41</v>
      </c>
      <c r="J2" s="12" t="s">
        <v>42</v>
      </c>
      <c r="K2" s="7" t="s">
        <v>40</v>
      </c>
      <c r="L2" s="7" t="s">
        <v>43</v>
      </c>
      <c r="M2" s="7" t="s">
        <v>40</v>
      </c>
      <c r="N2" s="13" t="s">
        <v>45</v>
      </c>
      <c r="O2" s="7" t="s">
        <v>12</v>
      </c>
    </row>
    <row r="3" s="3" customFormat="1" ht="25" customHeight="1" spans="1:15">
      <c r="A3" s="8" t="s">
        <v>46</v>
      </c>
      <c r="B3" s="9" t="s">
        <v>93</v>
      </c>
      <c r="C3" s="10" t="s">
        <v>94</v>
      </c>
      <c r="D3" s="10" t="s">
        <v>95</v>
      </c>
      <c r="E3" s="10" t="s">
        <v>96</v>
      </c>
      <c r="F3" s="10" t="s">
        <v>97</v>
      </c>
      <c r="G3" s="10" t="s">
        <v>52</v>
      </c>
      <c r="H3" s="11" t="s">
        <v>46</v>
      </c>
      <c r="I3" s="9" t="s">
        <v>53</v>
      </c>
      <c r="J3" s="9" t="s">
        <v>98</v>
      </c>
      <c r="K3" s="14">
        <f t="shared" ref="K3:K9" si="0">I3/J3</f>
        <v>0.05</v>
      </c>
      <c r="L3" s="9" t="s">
        <v>57</v>
      </c>
      <c r="M3" s="9" t="s">
        <v>58</v>
      </c>
      <c r="N3" s="15">
        <f t="shared" ref="N3:N9" si="1">M3+K3+H3</f>
        <v>1.05</v>
      </c>
      <c r="O3" s="10" t="s">
        <v>17</v>
      </c>
    </row>
    <row r="4" s="3" customFormat="1" ht="25" customHeight="1" spans="1:15">
      <c r="A4" s="8" t="s">
        <v>56</v>
      </c>
      <c r="B4" s="9" t="s">
        <v>93</v>
      </c>
      <c r="C4" s="10" t="s">
        <v>99</v>
      </c>
      <c r="D4" s="10" t="s">
        <v>100</v>
      </c>
      <c r="E4" s="10" t="s">
        <v>101</v>
      </c>
      <c r="F4" s="10" t="s">
        <v>97</v>
      </c>
      <c r="G4" s="10" t="s">
        <v>22</v>
      </c>
      <c r="H4" s="11" t="s">
        <v>53</v>
      </c>
      <c r="I4" s="9" t="s">
        <v>56</v>
      </c>
      <c r="J4" s="9" t="s">
        <v>102</v>
      </c>
      <c r="K4" s="14">
        <f t="shared" si="0"/>
        <v>0.0512820512820513</v>
      </c>
      <c r="L4" s="9" t="s">
        <v>55</v>
      </c>
      <c r="M4" s="9" t="s">
        <v>56</v>
      </c>
      <c r="N4" s="15">
        <f t="shared" si="1"/>
        <v>5.05128205128205</v>
      </c>
      <c r="O4" s="10" t="s">
        <v>17</v>
      </c>
    </row>
    <row r="5" s="3" customFormat="1" ht="25" customHeight="1" spans="1:15">
      <c r="A5" s="8" t="s">
        <v>53</v>
      </c>
      <c r="B5" s="9">
        <v>2018</v>
      </c>
      <c r="C5" s="10" t="s">
        <v>94</v>
      </c>
      <c r="D5" s="10">
        <v>1822011018</v>
      </c>
      <c r="E5" s="10" t="s">
        <v>103</v>
      </c>
      <c r="F5" s="10" t="s">
        <v>104</v>
      </c>
      <c r="G5" s="10" t="s">
        <v>25</v>
      </c>
      <c r="H5" s="11" t="s">
        <v>61</v>
      </c>
      <c r="I5" s="9" t="s">
        <v>56</v>
      </c>
      <c r="J5" s="9" t="s">
        <v>98</v>
      </c>
      <c r="K5" s="14">
        <f t="shared" si="0"/>
        <v>0.0333333333333333</v>
      </c>
      <c r="L5" s="9" t="s">
        <v>55</v>
      </c>
      <c r="M5" s="9" t="s">
        <v>56</v>
      </c>
      <c r="N5" s="15">
        <f t="shared" si="1"/>
        <v>6.03333333333333</v>
      </c>
      <c r="O5" s="10" t="s">
        <v>17</v>
      </c>
    </row>
    <row r="6" s="4" customFormat="1" ht="25" customHeight="1" spans="1:15">
      <c r="A6" s="8" t="s">
        <v>61</v>
      </c>
      <c r="B6" s="9" t="s">
        <v>93</v>
      </c>
      <c r="C6" s="10" t="s">
        <v>94</v>
      </c>
      <c r="D6" s="10" t="s">
        <v>105</v>
      </c>
      <c r="E6" s="10" t="s">
        <v>106</v>
      </c>
      <c r="F6" s="10" t="s">
        <v>15</v>
      </c>
      <c r="G6" s="10" t="s">
        <v>52</v>
      </c>
      <c r="H6" s="11" t="s">
        <v>70</v>
      </c>
      <c r="I6" s="9" t="s">
        <v>81</v>
      </c>
      <c r="J6" s="9" t="s">
        <v>98</v>
      </c>
      <c r="K6" s="14">
        <f t="shared" si="0"/>
        <v>0.166666666666667</v>
      </c>
      <c r="L6" s="9" t="s">
        <v>57</v>
      </c>
      <c r="M6" s="9" t="s">
        <v>58</v>
      </c>
      <c r="N6" s="15">
        <f t="shared" si="1"/>
        <v>6.16666666666667</v>
      </c>
      <c r="O6" s="10" t="s">
        <v>17</v>
      </c>
    </row>
    <row r="7" s="4" customFormat="1" ht="25" customHeight="1" spans="1:15">
      <c r="A7" s="8" t="s">
        <v>67</v>
      </c>
      <c r="B7" s="9">
        <v>2018</v>
      </c>
      <c r="C7" s="10" t="s">
        <v>94</v>
      </c>
      <c r="D7" s="10">
        <v>1822011004</v>
      </c>
      <c r="E7" s="10" t="s">
        <v>107</v>
      </c>
      <c r="F7" s="10" t="s">
        <v>15</v>
      </c>
      <c r="G7" s="10" t="s">
        <v>52</v>
      </c>
      <c r="H7" s="11" t="s">
        <v>70</v>
      </c>
      <c r="I7" s="9" t="s">
        <v>108</v>
      </c>
      <c r="J7" s="9" t="s">
        <v>98</v>
      </c>
      <c r="K7" s="14">
        <f t="shared" si="0"/>
        <v>0.383333333333333</v>
      </c>
      <c r="L7" s="9" t="s">
        <v>57</v>
      </c>
      <c r="M7" s="9" t="s">
        <v>58</v>
      </c>
      <c r="N7" s="15">
        <f t="shared" si="1"/>
        <v>6.38333333333333</v>
      </c>
      <c r="O7" s="10" t="s">
        <v>17</v>
      </c>
    </row>
    <row r="8" s="3" customFormat="1" ht="25" customHeight="1" spans="1:15">
      <c r="A8" s="8" t="s">
        <v>70</v>
      </c>
      <c r="B8" s="9">
        <v>2018</v>
      </c>
      <c r="C8" s="10" t="s">
        <v>109</v>
      </c>
      <c r="D8" s="10">
        <v>1822061005</v>
      </c>
      <c r="E8" s="10" t="s">
        <v>110</v>
      </c>
      <c r="F8" s="10" t="s">
        <v>21</v>
      </c>
      <c r="G8" s="10" t="s">
        <v>22</v>
      </c>
      <c r="H8" s="11" t="s">
        <v>74</v>
      </c>
      <c r="I8" s="9">
        <v>4</v>
      </c>
      <c r="J8" s="9">
        <v>33</v>
      </c>
      <c r="K8" s="14">
        <f t="shared" si="0"/>
        <v>0.121212121212121</v>
      </c>
      <c r="L8" s="9" t="s">
        <v>57</v>
      </c>
      <c r="M8" s="9" t="s">
        <v>58</v>
      </c>
      <c r="N8" s="15">
        <f t="shared" si="1"/>
        <v>7.12121212121212</v>
      </c>
      <c r="O8" s="10" t="s">
        <v>17</v>
      </c>
    </row>
    <row r="9" s="3" customFormat="1" ht="25" customHeight="1" spans="1:15">
      <c r="A9" s="8" t="s">
        <v>74</v>
      </c>
      <c r="B9" s="9" t="s">
        <v>93</v>
      </c>
      <c r="C9" s="10" t="s">
        <v>111</v>
      </c>
      <c r="D9" s="10" t="s">
        <v>112</v>
      </c>
      <c r="E9" s="10" t="s">
        <v>113</v>
      </c>
      <c r="F9" s="10" t="s">
        <v>15</v>
      </c>
      <c r="G9" s="10" t="s">
        <v>52</v>
      </c>
      <c r="H9" s="11" t="s">
        <v>70</v>
      </c>
      <c r="I9" s="9" t="s">
        <v>114</v>
      </c>
      <c r="J9" s="9" t="s">
        <v>102</v>
      </c>
      <c r="K9" s="14">
        <f t="shared" si="0"/>
        <v>0.41025641025641</v>
      </c>
      <c r="L9" s="16" t="s">
        <v>55</v>
      </c>
      <c r="M9" s="9" t="s">
        <v>56</v>
      </c>
      <c r="N9" s="15">
        <f t="shared" si="1"/>
        <v>8.41025641025641</v>
      </c>
      <c r="O9" s="10" t="s">
        <v>17</v>
      </c>
    </row>
    <row r="10" spans="1:15">
      <c r="A10" s="8">
        <v>8</v>
      </c>
      <c r="B10" s="9">
        <v>2018</v>
      </c>
      <c r="C10" s="10" t="s">
        <v>94</v>
      </c>
      <c r="D10" s="10">
        <v>1822011009</v>
      </c>
      <c r="E10" s="10" t="s">
        <v>115</v>
      </c>
      <c r="F10" s="10" t="s">
        <v>15</v>
      </c>
      <c r="G10" s="10" t="s">
        <v>22</v>
      </c>
      <c r="H10" s="11">
        <v>8</v>
      </c>
      <c r="I10" s="9">
        <v>21</v>
      </c>
      <c r="J10" s="9">
        <v>60</v>
      </c>
      <c r="K10" s="14">
        <v>0.35</v>
      </c>
      <c r="L10" s="16" t="s">
        <v>55</v>
      </c>
      <c r="M10" s="9">
        <v>2</v>
      </c>
      <c r="N10" s="15">
        <v>10.35</v>
      </c>
      <c r="O10" s="10" t="s">
        <v>17</v>
      </c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</vt:lpstr>
      <vt:lpstr>2017</vt:lpstr>
      <vt:lpstr>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 F</dc:creator>
  <cp:lastModifiedBy>Administrator</cp:lastModifiedBy>
  <dcterms:created xsi:type="dcterms:W3CDTF">2020-10-06T11:30:00Z</dcterms:created>
  <dcterms:modified xsi:type="dcterms:W3CDTF">2020-10-09T06:31:20Z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